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codeName="ThisWorkbook" defaultThemeVersion="124226"/>
  <mc:AlternateContent xmlns:mc="http://schemas.openxmlformats.org/markup-compatibility/2006">
    <mc:Choice Requires="x15">
      <x15ac:absPath xmlns:x15ac="http://schemas.microsoft.com/office/spreadsheetml/2010/11/ac" url="M:\Org\STRAFR\SMV\DB PBB\Selbstdeklaration\Modèles 2025\"/>
    </mc:Choice>
  </mc:AlternateContent>
  <xr:revisionPtr revIDLastSave="0" documentId="8_{1F774D53-B5EB-458B-8692-E4EFA41E39E3}" xr6:coauthVersionLast="47" xr6:coauthVersionMax="47" xr10:uidLastSave="{00000000-0000-0000-0000-000000000000}"/>
  <bookViews>
    <workbookView xWindow="-110" yWindow="-110" windowWidth="19420" windowHeight="11500" xr2:uid="{00000000-000D-0000-FFFF-FFFF00000000}"/>
  </bookViews>
  <sheets>
    <sheet name="Selbstdeklaration" sheetId="1" r:id="rId1"/>
  </sheets>
  <definedNames>
    <definedName name="AlterBis1">Selbstdeklaration!$G$49</definedName>
    <definedName name="AlterBis10">Selbstdeklaration!$G$328</definedName>
    <definedName name="AlterBis2">Selbstdeklaration!$G$80</definedName>
    <definedName name="AlterBis3">Selbstdeklaration!$G$111</definedName>
    <definedName name="AlterBis4">Selbstdeklaration!$G$142</definedName>
    <definedName name="AlterBis5">Selbstdeklaration!$G$173</definedName>
    <definedName name="AlterBis6">Selbstdeklaration!$G$204</definedName>
    <definedName name="AlterBis7">Selbstdeklaration!$G$235</definedName>
    <definedName name="AlterBis8">Selbstdeklaration!$G$266</definedName>
    <definedName name="AlterBis9">Selbstdeklaration!$G$297</definedName>
    <definedName name="AnzahlAnerkannteWG">Selbstdeklaration!$E$39</definedName>
    <definedName name="AnzahlDisziplinarPlaetzeAusserhalbWohngruppe">Selbstdeklaration!$E$364</definedName>
    <definedName name="AnzahlExterneTimeoutsVorjahr">Selbstdeklaration!$E$389</definedName>
    <definedName name="AnzahlInterneAusbildungsPlaetzeMitInternerBerufsschule">Selbstdeklaration!$E$375</definedName>
    <definedName name="AnzahlInterneTagsstrukturen">Selbstdeklaration!$E$369</definedName>
    <definedName name="AnzahlPlaetze1">Selbstdeklaration!$E$45</definedName>
    <definedName name="AnzahlPlaetze10">Selbstdeklaration!$E$324</definedName>
    <definedName name="AnzahlPlaetze2">Selbstdeklaration!$E$76</definedName>
    <definedName name="AnzahlPlaetze3">Selbstdeklaration!$E$107</definedName>
    <definedName name="AnzahlPlaetze4">Selbstdeklaration!$E$138</definedName>
    <definedName name="AnzahlPlaetze5">Selbstdeklaration!$E$169</definedName>
    <definedName name="AnzahlPlaetze6">Selbstdeklaration!$E$200</definedName>
    <definedName name="AnzahlPlaetze7">Selbstdeklaration!$E$231</definedName>
    <definedName name="AnzahlPlaetze8">Selbstdeklaration!$E$262</definedName>
    <definedName name="AnzahlPlaetze9">Selbstdeklaration!$E$293</definedName>
    <definedName name="AnzahlProgressionsPlaetze">Selbstdeklaration!$E$355</definedName>
    <definedName name="AnzahlTageOffenProJahr1">Selbstdeklaration!$E$58</definedName>
    <definedName name="AnzahlTageOffenProJahr10">Selbstdeklaration!$E$337</definedName>
    <definedName name="AnzahlTageOffenProJahr2">Selbstdeklaration!$E$89</definedName>
    <definedName name="AnzahlTageOffenProJahr3">Selbstdeklaration!$E$120</definedName>
    <definedName name="AnzahlTageOffenProJahr4">Selbstdeklaration!$E$151</definedName>
    <definedName name="AnzahlTageOffenProJahr5">Selbstdeklaration!$E$182</definedName>
    <definedName name="AnzahlTageOffenProJahr6">Selbstdeklaration!$E$213</definedName>
    <definedName name="AnzahlTageOffenProJahr7">Selbstdeklaration!$E$244</definedName>
    <definedName name="AnzahlTageOffenProJahr8">Selbstdeklaration!$E$275</definedName>
    <definedName name="AnzahlTageOffenProJahr9">Selbstdeklaration!$E$306</definedName>
    <definedName name="AnzahlTeilbetreute1">Selbstdeklaration!$E$66</definedName>
    <definedName name="AnzahlTeilbetreute10">Selbstdeklaration!$E$345</definedName>
    <definedName name="AnzahlTeilbetreute2">Selbstdeklaration!$E$97</definedName>
    <definedName name="AnzahlTeilbetreute3">Selbstdeklaration!$E$128</definedName>
    <definedName name="AnzahlTeilbetreute4">Selbstdeklaration!$E$159</definedName>
    <definedName name="AnzahlTeilbetreute5">Selbstdeklaration!$E$190</definedName>
    <definedName name="AnzahlTeilbetreute6">Selbstdeklaration!$E$221</definedName>
    <definedName name="AnzahlTeilbetreute7">Selbstdeklaration!$E$252</definedName>
    <definedName name="AnzahlTeilbetreute8">Selbstdeklaration!$E$283</definedName>
    <definedName name="AnzahlTeilbetreute9">Selbstdeklaration!$E$314</definedName>
    <definedName name="AnzahlVorzeitigeAufenthaltsAbbruecheVorjahr">Selbstdeklaration!$E$387</definedName>
    <definedName name="AnzahlWochenendeGeschlossenImVorjahr1">Selbstdeklaration!$E$64</definedName>
    <definedName name="AnzahlWochenendeGeschlossenImVorjahr10">Selbstdeklaration!$E$343</definedName>
    <definedName name="AnzahlWochenendeGeschlossenImVorjahr2">Selbstdeklaration!$E$95</definedName>
    <definedName name="AnzahlWochenendeGeschlossenImVorjahr3">Selbstdeklaration!$E$126</definedName>
    <definedName name="AnzahlWochenendeGeschlossenImVorjahr4">Selbstdeklaration!$E$157</definedName>
    <definedName name="AnzahlWochenendeGeschlossenImVorjahr5">Selbstdeklaration!$E$188</definedName>
    <definedName name="AnzahlWochenendeGeschlossenImVorjahr6">Selbstdeklaration!$E$219</definedName>
    <definedName name="AnzahlWochenendeGeschlossenImVorjahr7">Selbstdeklaration!$E$250</definedName>
    <definedName name="AnzahlWochenendeGeschlossenImVorjahr8">Selbstdeklaration!$E$281</definedName>
    <definedName name="AnzahlWochenendeGeschlossenImVorjahr9">Selbstdeklaration!$E$312</definedName>
    <definedName name="AufnahmeAlterBis1">Selbstdeklaration!$I$47</definedName>
    <definedName name="AufnahmeAlterBis10">Selbstdeklaration!$I$326</definedName>
    <definedName name="AufnahmeAlterBis2">Selbstdeklaration!$I$78</definedName>
    <definedName name="AufnahmeAlterBis3">Selbstdeklaration!$I$109</definedName>
    <definedName name="AufnahmeAlterBis4">Selbstdeklaration!$I$140</definedName>
    <definedName name="AufnahmeAlterBis5">Selbstdeklaration!$I$171</definedName>
    <definedName name="AufnahmeAlterBis6">Selbstdeklaration!$I$202</definedName>
    <definedName name="AufnahmeAlterBis7">Selbstdeklaration!$I$233</definedName>
    <definedName name="AufnahmeAlterBis8">Selbstdeklaration!$I$264</definedName>
    <definedName name="AufnahmeAlterBis9">Selbstdeklaration!$I$295</definedName>
    <definedName name="AufnahmeAlterVon1">Selbstdeklaration!$G$47</definedName>
    <definedName name="AufnahmeAlterVon10">Selbstdeklaration!$G$326</definedName>
    <definedName name="AufnahmeAlterVon2">Selbstdeklaration!$G$78</definedName>
    <definedName name="AufnahmeAlterVon3">Selbstdeklaration!$G$109</definedName>
    <definedName name="AufnahmeAlterVon4">Selbstdeklaration!$G$140</definedName>
    <definedName name="AufnahmeAlterVon5">Selbstdeklaration!$G$171</definedName>
    <definedName name="AufnahmeAlterVon6">Selbstdeklaration!$G$202</definedName>
    <definedName name="AufnahmeAlterVon7">Selbstdeklaration!$G$233</definedName>
    <definedName name="AufnahmeAlterVon8">Selbstdeklaration!$G$264</definedName>
    <definedName name="AufnahmeAlterVon9">Selbstdeklaration!$G$295</definedName>
    <definedName name="AufnahmeFuerErstmaligeAusbildungMoeglich">Selbstdeklaration!$E$385</definedName>
    <definedName name="AufnahmeUnterSiebenKommtVor">Selbstdeklaration!$E$383</definedName>
    <definedName name="AuslastungVorjahr">Selbstdeklaration!$E$397</definedName>
    <definedName name="BestaetigungBJDatum">Selbstdeklaration!$I$413</definedName>
    <definedName name="BestaetigungBJVon">Selbstdeklaration!$I$415</definedName>
    <definedName name="BestaetigungInstitutionDatum">Selbstdeklaration!$I$401</definedName>
    <definedName name="BestaetigungInstitutionVon">Selbstdeklaration!$I$403</definedName>
    <definedName name="BestaetigungKantonDatum">Selbstdeklaration!$I$407</definedName>
    <definedName name="BestaetigungKantonVon">Selbstdeklaration!$I$409</definedName>
    <definedName name="DirektEintritteMoeglich">Selbstdeklaration!$E$357</definedName>
    <definedName name="DoppelBesetzungSonntag1">Selbstdeklaration!$E$62</definedName>
    <definedName name="DoppelBesetzungSonntag10">Selbstdeklaration!$E$341</definedName>
    <definedName name="DoppelBesetzungSonntag2">Selbstdeklaration!$E$93</definedName>
    <definedName name="DoppelBesetzungSonntag3">Selbstdeklaration!$E$124</definedName>
    <definedName name="DoppelBesetzungSonntag4">Selbstdeklaration!$E$155</definedName>
    <definedName name="DoppelBesetzungSonntag5">Selbstdeklaration!$E$186</definedName>
    <definedName name="DoppelBesetzungSonntag6">Selbstdeklaration!$E$217</definedName>
    <definedName name="DoppelBesetzungSonntag7">Selbstdeklaration!$E$248</definedName>
    <definedName name="DoppelBesetzungSonntag8">Selbstdeklaration!$E$279</definedName>
    <definedName name="DoppelBesetzungSonntag9">Selbstdeklaration!$E$310</definedName>
    <definedName name="DoppelBesetzungWennWichtig1">Selbstdeklaration!$E$60</definedName>
    <definedName name="DoppelBesetzungWennWichtig10">Selbstdeklaration!$E$339</definedName>
    <definedName name="DoppelBesetzungWennWichtig2">Selbstdeklaration!$E$91</definedName>
    <definedName name="DoppelBesetzungWennWichtig3">Selbstdeklaration!$E$122</definedName>
    <definedName name="DoppelBesetzungWennWichtig4">Selbstdeklaration!$E$153</definedName>
    <definedName name="DoppelBesetzungWennWichtig5">Selbstdeklaration!$E$184</definedName>
    <definedName name="DoppelBesetzungWennWichtig6">Selbstdeklaration!$E$215</definedName>
    <definedName name="DoppelBesetzungWennWichtig7">Selbstdeklaration!$E$246</definedName>
    <definedName name="DoppelBesetzungWennWichtig8">Selbstdeklaration!$E$277</definedName>
    <definedName name="DoppelBesetzungWennWichtig9">Selbstdeklaration!$E$308</definedName>
    <definedName name="EmailLeitung">Selbstdeklaration!$E$28</definedName>
    <definedName name="EmailTrager">Selbstdeklaration!$E$37</definedName>
    <definedName name="EmailTragerschaft">Selbstdeklaration!$E$37</definedName>
    <definedName name="Gruppe1">Selbstdeklaration!$G$43</definedName>
    <definedName name="Gruppe10">Selbstdeklaration!$G$322</definedName>
    <definedName name="Gruppe2">Selbstdeklaration!$G$74</definedName>
    <definedName name="Gruppe3">Selbstdeklaration!$G$105</definedName>
    <definedName name="Gruppe4">Selbstdeklaration!$G$136</definedName>
    <definedName name="Gruppe5">Selbstdeklaration!$G$167</definedName>
    <definedName name="Gruppe6">Selbstdeklaration!$G$198</definedName>
    <definedName name="Gruppe7">Selbstdeklaration!$G$229</definedName>
    <definedName name="Gruppe8">Selbstdeklaration!$G$260</definedName>
    <definedName name="Gruppe9">Selbstdeklaration!$G$291</definedName>
    <definedName name="GruppenGeschlecht1">Selbstdeklaration!$E$51</definedName>
    <definedName name="GruppenGeschlecht10">Selbstdeklaration!$E$330</definedName>
    <definedName name="GruppenGeschlecht2">Selbstdeklaration!$E$82</definedName>
    <definedName name="GruppenGeschlecht3">Selbstdeklaration!$E$113</definedName>
    <definedName name="GruppenGeschlecht4">Selbstdeklaration!$E$144</definedName>
    <definedName name="GruppenGeschlecht5">Selbstdeklaration!$E$175</definedName>
    <definedName name="GruppenGeschlecht6">Selbstdeklaration!$E$206</definedName>
    <definedName name="GruppenGeschlecht7">Selbstdeklaration!$E$237</definedName>
    <definedName name="GruppenGeschlecht8">Selbstdeklaration!$E$268</definedName>
    <definedName name="GruppenGeschlecht9">Selbstdeklaration!$E$299</definedName>
    <definedName name="GruppenTyp1">Selbstdeklaration!$E$54</definedName>
    <definedName name="GruppenTyp10">Selbstdeklaration!$E$333</definedName>
    <definedName name="GruppenTyp2">Selbstdeklaration!$E$85</definedName>
    <definedName name="GruppenTyp3">Selbstdeklaration!$E$116</definedName>
    <definedName name="GruppenTyp4">Selbstdeklaration!$E$147</definedName>
    <definedName name="GruppenTyp5">Selbstdeklaration!$E$178</definedName>
    <definedName name="GruppenTyp6">Selbstdeklaration!$E$209</definedName>
    <definedName name="GruppenTyp7">Selbstdeklaration!$E$240</definedName>
    <definedName name="GruppenTyp8">Selbstdeklaration!$E$271</definedName>
    <definedName name="GruppenTyp9">Selbstdeklaration!$E$302</definedName>
    <definedName name="InterneAusbildungsPlaetzeInklBerufsschuleStellenProzent">Selbstdeklaration!$E$377</definedName>
    <definedName name="InterneTagsstrukturenStellenProzent">Selbstdeklaration!$E$371</definedName>
    <definedName name="Jahr">Selbstdeklaration!$E$5</definedName>
    <definedName name="LetzteBJVerfuegung">Selbstdeklaration!$E$9</definedName>
    <definedName name="Name">Selbstdeklaration!$H$15</definedName>
    <definedName name="NameLeitung">Selbstdeklaration!$E$26</definedName>
    <definedName name="NamePresidentTraegerschaft">Selbstdeklaration!$E$35</definedName>
    <definedName name="NameUndAdresseTragerschaft">Selbstdeklaration!$E$33</definedName>
    <definedName name="Notaufnahme1">Selbstdeklaration!$E$56</definedName>
    <definedName name="Notaufnahme10">Selbstdeklaration!$E$335</definedName>
    <definedName name="Notaufnahme2">Selbstdeklaration!$E$87</definedName>
    <definedName name="Notaufnahme3">Selbstdeklaration!$E$118</definedName>
    <definedName name="Notaufnahme4">Selbstdeklaration!$E$149</definedName>
    <definedName name="Notaufnahme5">Selbstdeklaration!$E$180</definedName>
    <definedName name="Notaufnahme6">Selbstdeklaration!$E$211</definedName>
    <definedName name="Notaufnahme7">Selbstdeklaration!$E$242</definedName>
    <definedName name="Notaufnahme8">Selbstdeklaration!$E$273</definedName>
    <definedName name="Notaufnahme9">Selbstdeklaration!$E$304</definedName>
    <definedName name="Ort">Selbstdeklaration!$H$23</definedName>
    <definedName name="Plz">Selbstdeklaration!$H$21</definedName>
    <definedName name="Postfach">Selbstdeklaration!$H$19</definedName>
    <definedName name="Quote">Selbstdeklaration!$E$379</definedName>
    <definedName name="Quoteausgebildet">Selbstdeklaration!$E$379</definedName>
    <definedName name="Quoteausgebildete">Selbstdeklaration!$E$379</definedName>
    <definedName name="RefAufsichtsbesuches">Selbstdeklaration!$E$7</definedName>
    <definedName name="RefNr">Selbstdeklaration!$E$13</definedName>
    <definedName name="SozialPaedagogischesPersonalDisziplinarPlaetzeStellenProzent">Selbstdeklaration!$E$366</definedName>
    <definedName name="SozialPaedagogischesPersonalProgressionsPlaetzeStellenProzent">Selbstdeklaration!$E$359</definedName>
    <definedName name="SozialPaedagogischesPersonalProgressionsPlaetzeStellenProzentOhneAusbildung">Selbstdeklaration!$E$361</definedName>
    <definedName name="SozialPaedagogischesPersonalStellenProzentOhneAusbildung1">Selbstdeklaration!$E$70</definedName>
    <definedName name="SozialPaedagogischesPersonalStellenProzentOhneAusbildung10">Selbstdeklaration!$E$349</definedName>
    <definedName name="SozialPaedagogischesPersonalStellenProzentOhneAusbildung2">Selbstdeklaration!$E$101</definedName>
    <definedName name="SozialPaedagogischesPersonalStellenProzentOhneAusbildung3">Selbstdeklaration!$E$132</definedName>
    <definedName name="SozialPaedagogischesPersonalStellenProzentOhneAusbildung4">Selbstdeklaration!$E$163</definedName>
    <definedName name="SozialPaedagogischesPersonalStellenProzentOhneAusbildung5">Selbstdeklaration!$E$194</definedName>
    <definedName name="SozialPaedagogischesPersonalStellenProzentOhneAusbildung6">Selbstdeklaration!$E$225</definedName>
    <definedName name="SozialPaedagogischesPersonalStellenProzentOhneAusbildung7">Selbstdeklaration!$E$256</definedName>
    <definedName name="SozialPaedagogischesPersonalStellenProzentOhneAusbildung8">Selbstdeklaration!$E$287</definedName>
    <definedName name="SozialPaedagogischesPersonalStellenProzentOhneAusbildung9">Selbstdeklaration!$E$318</definedName>
    <definedName name="SozialPaedagogischesPersonalStellenProzentTotal1">Selbstdeklaration!$E$68</definedName>
    <definedName name="SozialPaedagogischesPersonalStellenProzentTotal10">Selbstdeklaration!$E$347</definedName>
    <definedName name="SozialPaedagogischesPersonalStellenProzentTotal2">Selbstdeklaration!$E$99</definedName>
    <definedName name="SozialPaedagogischesPersonalStellenProzentTotal3">Selbstdeklaration!$E$130</definedName>
    <definedName name="SozialPaedagogischesPersonalStellenProzentTotal4">Selbstdeklaration!$E$161</definedName>
    <definedName name="SozialPaedagogischesPersonalStellenProzentTotal5">Selbstdeklaration!$E$192</definedName>
    <definedName name="SozialPaedagogischesPersonalStellenProzentTotal6">Selbstdeklaration!$E$223</definedName>
    <definedName name="SozialPaedagogischesPersonalStellenProzentTotal7">Selbstdeklaration!$E$254</definedName>
    <definedName name="SozialPaedagogischesPersonalStellenProzentTotal8">Selbstdeklaration!$E$285</definedName>
    <definedName name="SozialPaedagogischesPersonalStellenProzentTotal9">Selbstdeklaration!$E$316</definedName>
    <definedName name="Sozio">Selbstdeklaration!$E$31</definedName>
    <definedName name="Strasse">Selbstdeklaration!$H$17</definedName>
    <definedName name="ThemaBJ">Selbstdeklaration!$C$430</definedName>
    <definedName name="ThemaInstitution">Selbstdeklaration!$C$422</definedName>
    <definedName name="ThemaKantonaleVerbindungsstelle">Selbstdeklaration!$C$426</definedName>
    <definedName name="TotalAnzahlInterneAusbildungsPlaetze">Selbstdeklaration!$E$373</definedName>
    <definedName name="TotalAufenthaltstageFreiwilligeEinweisungVorjahr">Selbstdeklaration!$E$395</definedName>
    <definedName name="TotalAufenthaltstageStrafrechtlicheEinweisungVorjahr">Selbstdeklaration!$E$393</definedName>
    <definedName name="TotalAufenthaltstageZivilrechtlicheEinweisungVorjahr">Selbstdeklaration!$E$391</definedName>
    <definedName name="Z_F9A4442F_5BDA_4830_B979_BA39B77F7F31_.wvu.Cols" localSheetId="0" hidden="1">Selbstdeklaration!$L:$N</definedName>
    <definedName name="ZuschlagGeschlossenheit1">Selbstdeklaration!$E$72</definedName>
    <definedName name="ZuschlagGeschlossenheit10">Selbstdeklaration!$E$351</definedName>
    <definedName name="ZuschlagGeschlossenheit2">Selbstdeklaration!$E$103</definedName>
    <definedName name="ZuschlagGeschlossenheit3">Selbstdeklaration!$E$134</definedName>
    <definedName name="ZuschlagGeschlossenheit4">Selbstdeklaration!$E$165</definedName>
    <definedName name="ZuschlagGeschlossenheit5">Selbstdeklaration!$E$196</definedName>
    <definedName name="ZuschlagGeschlossenheit6">Selbstdeklaration!$E$227</definedName>
    <definedName name="ZuschlagGeschlossenheit7">Selbstdeklaration!$E$258</definedName>
    <definedName name="ZuschlagGeschlossenheit8">Selbstdeklaration!$E$289</definedName>
    <definedName name="ZuschlagGeschlossenheit9">Selbstdeklaration!$E$320</definedName>
  </definedNames>
  <calcPr calcId="191029"/>
  <customWorkbookViews>
    <customWorkbookView name="alles" guid="{F9A4442F-5BDA-4830-B979-BA39B77F7F31}" maximized="1" xWindow="-8" yWindow="-8" windowWidth="1696" windowHeight="10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5" i="1" l="1"/>
  <c r="C393" i="1"/>
  <c r="C391" i="1"/>
  <c r="C371" i="1"/>
  <c r="C377" i="1"/>
  <c r="C397" i="1" l="1"/>
  <c r="C389" i="1"/>
  <c r="C387" i="1"/>
  <c r="C379" i="1"/>
  <c r="C366" i="1"/>
  <c r="C361" i="1"/>
  <c r="C359" i="1"/>
  <c r="C351" i="1"/>
  <c r="C349" i="1"/>
  <c r="C347" i="1"/>
  <c r="C343" i="1"/>
  <c r="C320" i="1"/>
  <c r="C318" i="1"/>
  <c r="C316" i="1"/>
  <c r="C312" i="1"/>
  <c r="C289" i="1"/>
  <c r="C287" i="1"/>
  <c r="C285" i="1"/>
  <c r="C281" i="1"/>
  <c r="C258" i="1"/>
  <c r="C256" i="1"/>
  <c r="C254" i="1"/>
  <c r="C250" i="1"/>
  <c r="C227" i="1"/>
  <c r="C225" i="1"/>
  <c r="C223" i="1"/>
  <c r="C219" i="1"/>
  <c r="C196" i="1"/>
  <c r="C194" i="1"/>
  <c r="C192" i="1"/>
  <c r="C188" i="1"/>
  <c r="C165" i="1"/>
  <c r="C163" i="1"/>
  <c r="C161" i="1"/>
  <c r="C157" i="1"/>
  <c r="C134" i="1"/>
  <c r="C132" i="1"/>
  <c r="C130" i="1"/>
  <c r="C126" i="1"/>
  <c r="C103" i="1"/>
  <c r="C101" i="1"/>
  <c r="C99" i="1"/>
  <c r="C95" i="1"/>
  <c r="C72" i="1"/>
  <c r="C70" i="1"/>
  <c r="C68" i="1"/>
  <c r="C64" i="1"/>
  <c r="L70" i="1"/>
  <c r="L101" i="1"/>
  <c r="L132" i="1"/>
  <c r="L349" i="1"/>
  <c r="L347" i="1"/>
  <c r="L324" i="1"/>
  <c r="L318" i="1"/>
  <c r="L316" i="1"/>
  <c r="L293" i="1"/>
  <c r="L287" i="1"/>
  <c r="L285" i="1"/>
  <c r="L262" i="1"/>
  <c r="L256" i="1"/>
  <c r="L254" i="1"/>
  <c r="L231" i="1"/>
  <c r="L225" i="1"/>
  <c r="L364" i="1" l="1"/>
  <c r="L355" i="1"/>
  <c r="L200" i="1" l="1"/>
  <c r="L169" i="1"/>
  <c r="L138" i="1"/>
  <c r="L107" i="1"/>
  <c r="L76" i="1"/>
  <c r="L45" i="1"/>
  <c r="N398" i="1" s="1"/>
  <c r="L395" i="1"/>
  <c r="L393" i="1"/>
  <c r="L391" i="1"/>
  <c r="N397" i="1" l="1"/>
  <c r="L366" i="1"/>
  <c r="L361" i="1"/>
  <c r="L359" i="1"/>
  <c r="L223" i="1"/>
  <c r="L194" i="1"/>
  <c r="L192" i="1"/>
  <c r="L163" i="1"/>
  <c r="N380" i="1" s="1"/>
  <c r="L161" i="1"/>
  <c r="L130" i="1"/>
  <c r="L99" i="1"/>
  <c r="L68" i="1"/>
  <c r="N379" i="1" s="1"/>
  <c r="E379" i="1" l="1"/>
  <c r="E397" i="1"/>
</calcChain>
</file>

<file path=xl/sharedStrings.xml><?xml version="1.0" encoding="utf-8"?>
<sst xmlns="http://schemas.openxmlformats.org/spreadsheetml/2006/main" count="260" uniqueCount="72">
  <si>
    <t>%</t>
  </si>
  <si>
    <t>Places totales</t>
  </si>
  <si>
    <t>Places non reconnues</t>
  </si>
  <si>
    <t>Tot. Aufenthaltstage</t>
  </si>
  <si>
    <t>Total Gruppenplätze</t>
  </si>
  <si>
    <t>,</t>
  </si>
  <si>
    <r>
      <t xml:space="preserve">Dipartimento federale di giustizia e polizia (DFGP)
</t>
    </r>
    <r>
      <rPr>
        <b/>
        <sz val="9"/>
        <color theme="1"/>
        <rFont val="Arial"/>
        <family val="2"/>
      </rPr>
      <t>Ufficio federale di giustizia (UFG)</t>
    </r>
    <r>
      <rPr>
        <sz val="9"/>
        <color theme="1"/>
        <rFont val="Arial"/>
        <family val="2"/>
      </rPr>
      <t xml:space="preserve">
Ambito direzionale Diritto penale 
Sezione Esecuzione delle pene e delle misure</t>
    </r>
  </si>
  <si>
    <t>Esame del riconoscimento: dichiarazione</t>
  </si>
  <si>
    <t xml:space="preserve">Anno: </t>
  </si>
  <si>
    <t>Dati sull'istituto</t>
  </si>
  <si>
    <t>Gruppo 1</t>
  </si>
  <si>
    <t>anni</t>
  </si>
  <si>
    <t xml:space="preserve">Gruppo 2 </t>
  </si>
  <si>
    <t xml:space="preserve">Gruppo 3 </t>
  </si>
  <si>
    <t xml:space="preserve">Gruppo 4 </t>
  </si>
  <si>
    <t xml:space="preserve">Gruppo 5 </t>
  </si>
  <si>
    <t xml:space="preserve">Gruppo 6 </t>
  </si>
  <si>
    <t xml:space="preserve">Gruppo 7 </t>
  </si>
  <si>
    <t>Gruppo 8</t>
  </si>
  <si>
    <t>Gruppo 9</t>
  </si>
  <si>
    <t>Gruppo 10</t>
  </si>
  <si>
    <t>Ammissione diretta dall'esterno possibile?</t>
  </si>
  <si>
    <t>Si accolgono bambini di età inferiore ai sette anni?</t>
  </si>
  <si>
    <t xml:space="preserve">Si accolgono giovani in vista del reinserimento professionale secondo l'AI?  </t>
  </si>
  <si>
    <t>Per l'istituto:</t>
  </si>
  <si>
    <t>Per il servizio cantonale di collegamento:</t>
  </si>
  <si>
    <t>Per l'Ufficio federale di giustizia :</t>
  </si>
  <si>
    <t xml:space="preserve">¹Riferimento all'articolo 7 capoverso 4 OPPM </t>
  </si>
  <si>
    <t>Nome:</t>
  </si>
  <si>
    <t>Strada:</t>
  </si>
  <si>
    <t>Casella postale:</t>
  </si>
  <si>
    <t>Codice postale:</t>
  </si>
  <si>
    <t>Città:</t>
  </si>
  <si>
    <t>da:</t>
  </si>
  <si>
    <t>a:</t>
  </si>
  <si>
    <t>fino:</t>
  </si>
  <si>
    <t>Firma:</t>
  </si>
  <si>
    <t>Numero di posti:</t>
  </si>
  <si>
    <t>Età all'ammissione:</t>
  </si>
  <si>
    <t>Permanenza possibile:</t>
  </si>
  <si>
    <t>Data dell’ultima visita di vigilanza cantonale:</t>
  </si>
  <si>
    <t>Data dell'ultima decisione dell'UFG attualmente in vigore:</t>
  </si>
  <si>
    <t>Numero di riferimento UFG:</t>
  </si>
  <si>
    <t>Nome e indirizzo dell'istituto:</t>
  </si>
  <si>
    <t>Nome del direttore/della direttrice (secondo art. 16 OAMin):</t>
  </si>
  <si>
    <t>E-mail del direttore/della direttrice (secondo art. 16 OAMin):</t>
  </si>
  <si>
    <t>Nome della persona responsabile della direzione socio-pedagogica (secondo art. 1 cpv. 2 lett. e OPPM):</t>
  </si>
  <si>
    <t>Nome e indirizzo dell'ente responsabile:</t>
  </si>
  <si>
    <t>Nome del/della presidente o del/della direttore/direttrice dell'ente responsabile:</t>
  </si>
  <si>
    <t>E-mail del/della presidente o del/della direttore/direttrice dell'ente responsabile:</t>
  </si>
  <si>
    <t>Totale dei gruppi abitativi riconosciuti dall'UFG:</t>
  </si>
  <si>
    <r>
      <t>Informazioni sui gruppi abitativi riconosciuti</t>
    </r>
    <r>
      <rPr>
        <sz val="14"/>
        <rFont val="Arial"/>
        <family val="2"/>
      </rPr>
      <t xml:space="preserve"> </t>
    </r>
  </si>
  <si>
    <t>Gruppo di osservazione/diagnosi/ammissione d'urgenza:</t>
  </si>
  <si>
    <t>Numero di giorni di apertura all'anno per questo gruppo:</t>
  </si>
  <si>
    <t>Doppia presenza educativa durante i momenti importanti sotto il profilo pedadogico (a partire da 5 ospiti):</t>
  </si>
  <si>
    <t>Doppia presenza educativa la domenica sera:</t>
  </si>
  <si>
    <t>Numero di posti di presa a carico parziale:</t>
  </si>
  <si>
    <t>Informazioni sulle altre prestazioni riconosciute dall'UFG</t>
  </si>
  <si>
    <r>
      <t xml:space="preserve">Numero di posti </t>
    </r>
    <r>
      <rPr>
        <u/>
        <sz val="11"/>
        <color theme="1"/>
        <rFont val="Arial"/>
        <family val="2"/>
      </rPr>
      <t>progressivi</t>
    </r>
    <r>
      <rPr>
        <sz val="11"/>
        <color theme="1"/>
        <rFont val="Arial"/>
        <family val="2"/>
      </rPr>
      <t xml:space="preserve">: </t>
    </r>
  </si>
  <si>
    <r>
      <t xml:space="preserve">Numero di </t>
    </r>
    <r>
      <rPr>
        <u/>
        <sz val="11"/>
        <rFont val="Arial"/>
        <family val="2"/>
      </rPr>
      <t>struttura/e diurna/e interna/e:</t>
    </r>
  </si>
  <si>
    <r>
      <t xml:space="preserve">Numero di posti </t>
    </r>
    <r>
      <rPr>
        <u/>
        <sz val="11"/>
        <rFont val="Arial"/>
        <family val="2"/>
      </rPr>
      <t>di formazione professionale interna senza scuola interna:</t>
    </r>
  </si>
  <si>
    <r>
      <t xml:space="preserve">Numero di posti </t>
    </r>
    <r>
      <rPr>
        <u/>
        <sz val="11"/>
        <rFont val="Arial"/>
        <family val="2"/>
      </rPr>
      <t>di formazione professionale interna con scuola interna:</t>
    </r>
  </si>
  <si>
    <t xml:space="preserve">Le seguenti persone confermano la veridicità delle informazioni sopra riportate¹:  </t>
  </si>
  <si>
    <t>Luogo, data:</t>
  </si>
  <si>
    <t xml:space="preserve">Informazioni </t>
  </si>
  <si>
    <t>Istituto/ente responsabile:</t>
  </si>
  <si>
    <t>Servizio cantonale di collegamento:</t>
  </si>
  <si>
    <t>Ufficio federale di giustizia:</t>
  </si>
  <si>
    <t>Gruppo aperto, gruppo chiuso o semi chiuso:</t>
  </si>
  <si>
    <t>Gruppo maschile, femminile o misto/altro:</t>
  </si>
  <si>
    <t>Informazioni sull'utilizzo dell'offerta</t>
  </si>
  <si>
    <r>
      <t xml:space="preserve">Numero di </t>
    </r>
    <r>
      <rPr>
        <u/>
        <sz val="11"/>
        <rFont val="Arial"/>
        <family val="2"/>
      </rPr>
      <t>posti disciplinari o di posti per la detenzione preventiva</t>
    </r>
    <r>
      <rPr>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</si>
</sst>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amily val="2"/>
    </font>
    <font>
      <sz val="11"/>
      <color rgb="FFFF0000"/>
      <name val="Arial"/>
      <family val="2"/>
    </font>
    <font>
      <b/>
      <sz val="14"/>
      <color theme="1"/>
      <name val="Arial"/>
      <family val="2"/>
    </font>
    <font>
      <u/>
      <sz val="11"/>
      <color theme="1"/>
      <name val="Arial"/>
      <family val="2"/>
    </font>
    <font>
      <sz val="11"/>
      <color theme="4"/>
      <name val="Arial"/>
      <family val="2"/>
    </font>
    <font>
      <b/>
      <sz val="11"/>
      <color theme="6" tint="-0.249977111117893"/>
      <name val="Arial"/>
      <family val="2"/>
    </font>
    <font>
      <b/>
      <sz val="24"/>
      <color theme="1"/>
      <name val="Arial"/>
      <family val="2"/>
    </font>
    <font>
      <sz val="9"/>
      <color theme="1"/>
      <name val="Arial"/>
      <family val="2"/>
    </font>
    <font>
      <b/>
      <sz val="9"/>
      <color theme="1"/>
      <name val="Arial"/>
      <family val="2"/>
    </font>
    <font>
      <b/>
      <sz val="18"/>
      <color theme="1"/>
      <name val="Arial"/>
      <family val="2"/>
    </font>
    <font>
      <sz val="11"/>
      <name val="Arial"/>
      <family val="2"/>
    </font>
    <font>
      <b/>
      <sz val="24"/>
      <name val="Arial"/>
      <family val="2"/>
    </font>
    <font>
      <sz val="11"/>
      <color rgb="FF92D050"/>
      <name val="Arial"/>
      <family val="2"/>
    </font>
    <font>
      <b/>
      <sz val="11"/>
      <name val="Arial"/>
      <family val="2"/>
    </font>
    <font>
      <b/>
      <sz val="14"/>
      <name val="Arial"/>
      <family val="2"/>
    </font>
    <font>
      <u/>
      <sz val="11"/>
      <name val="Arial"/>
      <family val="2"/>
    </font>
    <font>
      <sz val="14"/>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87">
    <xf numFmtId="0" fontId="0" fillId="0" borderId="0" xfId="0"/>
    <xf numFmtId="0" fontId="0" fillId="3" borderId="0" xfId="0" applyFill="1" applyProtection="1"/>
    <xf numFmtId="0" fontId="0" fillId="0" borderId="0" xfId="0" applyProtection="1"/>
    <xf numFmtId="0" fontId="0" fillId="2" borderId="0" xfId="0" applyFill="1" applyBorder="1" applyProtection="1"/>
    <xf numFmtId="0" fontId="5" fillId="2" borderId="0" xfId="0" applyFont="1" applyFill="1" applyBorder="1" applyProtection="1"/>
    <xf numFmtId="0" fontId="6" fillId="2" borderId="0" xfId="0" applyFont="1" applyFill="1" applyBorder="1" applyAlignment="1" applyProtection="1">
      <alignment horizontal="center" wrapText="1"/>
    </xf>
    <xf numFmtId="0" fontId="10" fillId="0" borderId="0" xfId="0" applyFont="1" applyProtection="1"/>
    <xf numFmtId="1" fontId="10" fillId="0" borderId="0" xfId="0" applyNumberFormat="1" applyFont="1" applyProtection="1"/>
    <xf numFmtId="0" fontId="11" fillId="2" borderId="0" xfId="0" applyFont="1" applyFill="1" applyBorder="1" applyAlignment="1" applyProtection="1">
      <alignment horizontal="center" wrapText="1"/>
    </xf>
    <xf numFmtId="0" fontId="10" fillId="2" borderId="0" xfId="0" applyFont="1" applyFill="1" applyBorder="1" applyProtection="1"/>
    <xf numFmtId="0" fontId="10" fillId="2" borderId="0" xfId="0" applyFont="1" applyFill="1" applyBorder="1" applyAlignment="1" applyProtection="1"/>
    <xf numFmtId="0" fontId="10" fillId="2" borderId="0" xfId="0" applyFont="1" applyFill="1" applyBorder="1" applyAlignment="1" applyProtection="1">
      <alignment vertical="top"/>
    </xf>
    <xf numFmtId="0" fontId="0" fillId="3" borderId="0" xfId="0" applyFill="1" applyBorder="1" applyAlignment="1" applyProtection="1">
      <alignment horizontal="center"/>
      <protection locked="0"/>
    </xf>
    <xf numFmtId="0" fontId="10" fillId="0" borderId="0" xfId="0" applyFont="1" applyBorder="1" applyProtection="1"/>
    <xf numFmtId="0" fontId="0" fillId="2" borderId="0" xfId="0" applyFill="1" applyBorder="1" applyProtection="1"/>
    <xf numFmtId="0" fontId="10" fillId="2" borderId="12" xfId="0" applyFont="1" applyFill="1" applyBorder="1" applyProtection="1"/>
    <xf numFmtId="0" fontId="10" fillId="0" borderId="0" xfId="0" applyFont="1" applyAlignment="1" applyProtection="1">
      <alignment horizontal="fill"/>
    </xf>
    <xf numFmtId="0" fontId="0" fillId="3" borderId="0" xfId="0" applyFill="1"/>
    <xf numFmtId="0" fontId="0" fillId="2" borderId="0" xfId="0" applyFill="1"/>
    <xf numFmtId="0" fontId="10" fillId="2" borderId="0" xfId="0" applyFont="1" applyFill="1"/>
    <xf numFmtId="0" fontId="10" fillId="0" borderId="0" xfId="0" applyFont="1"/>
    <xf numFmtId="0" fontId="10" fillId="3" borderId="0" xfId="0" applyFont="1" applyFill="1" applyProtection="1"/>
    <xf numFmtId="1" fontId="10" fillId="0" borderId="1" xfId="0" applyNumberFormat="1" applyFont="1" applyFill="1" applyBorder="1" applyAlignment="1" applyProtection="1">
      <alignment vertical="top"/>
      <protection locked="0"/>
    </xf>
    <xf numFmtId="0" fontId="13" fillId="2" borderId="0" xfId="0" applyFont="1" applyFill="1"/>
    <xf numFmtId="0" fontId="10" fillId="2" borderId="0" xfId="0" applyFont="1" applyFill="1" applyAlignment="1">
      <alignment horizontal="right"/>
    </xf>
    <xf numFmtId="0" fontId="1" fillId="0" borderId="0" xfId="0" applyFont="1" applyProtection="1"/>
    <xf numFmtId="0" fontId="14" fillId="2" borderId="0" xfId="0" applyFont="1" applyFill="1" applyBorder="1" applyProtection="1"/>
    <xf numFmtId="0" fontId="10" fillId="2" borderId="0" xfId="0" applyFont="1" applyFill="1" applyBorder="1" applyAlignment="1" applyProtection="1">
      <alignment wrapText="1"/>
    </xf>
    <xf numFmtId="0" fontId="13" fillId="2" borderId="0" xfId="0" applyFont="1" applyFill="1" applyBorder="1" applyProtection="1"/>
    <xf numFmtId="0" fontId="10" fillId="0" borderId="1" xfId="0" applyFont="1" applyFill="1" applyBorder="1" applyAlignment="1" applyProtection="1">
      <alignment vertical="top"/>
      <protection locked="0"/>
    </xf>
    <xf numFmtId="1" fontId="10" fillId="0" borderId="2" xfId="0" applyNumberFormat="1" applyFont="1" applyFill="1" applyBorder="1" applyAlignment="1" applyProtection="1">
      <alignment vertical="top"/>
      <protection locked="0"/>
    </xf>
    <xf numFmtId="1" fontId="10" fillId="3" borderId="1" xfId="0" applyNumberFormat="1" applyFont="1" applyFill="1" applyBorder="1" applyAlignment="1" applyProtection="1">
      <alignment vertical="top"/>
      <protection locked="0"/>
    </xf>
    <xf numFmtId="0" fontId="10" fillId="3" borderId="1" xfId="0" applyFont="1" applyFill="1" applyBorder="1" applyAlignment="1" applyProtection="1">
      <alignment vertical="top"/>
      <protection locked="0"/>
    </xf>
    <xf numFmtId="1" fontId="10" fillId="3" borderId="2" xfId="0" applyNumberFormat="1" applyFont="1" applyFill="1" applyBorder="1" applyAlignment="1" applyProtection="1">
      <alignment vertical="top"/>
      <protection locked="0"/>
    </xf>
    <xf numFmtId="0" fontId="15" fillId="2" borderId="0" xfId="0" applyFont="1" applyFill="1" applyBorder="1" applyProtection="1"/>
    <xf numFmtId="0" fontId="10" fillId="2" borderId="0" xfId="0" applyFont="1" applyFill="1" applyAlignment="1">
      <alignment vertical="center"/>
    </xf>
    <xf numFmtId="0" fontId="10" fillId="2" borderId="0" xfId="0" applyFont="1" applyFill="1" applyBorder="1"/>
    <xf numFmtId="0" fontId="0" fillId="2" borderId="0" xfId="0" applyFill="1" applyBorder="1" applyAlignment="1">
      <alignment vertical="top" wrapText="1"/>
    </xf>
    <xf numFmtId="0" fontId="10" fillId="2" borderId="0" xfId="0" applyFont="1" applyFill="1" applyAlignment="1">
      <alignment vertical="top" wrapText="1"/>
    </xf>
    <xf numFmtId="0" fontId="14" fillId="2" borderId="0" xfId="0" applyFont="1" applyFill="1" applyAlignment="1">
      <alignment vertical="top" wrapText="1"/>
    </xf>
    <xf numFmtId="0" fontId="1" fillId="2" borderId="0" xfId="0" applyFont="1" applyFill="1" applyAlignment="1">
      <alignment vertical="top" wrapText="1"/>
    </xf>
    <xf numFmtId="0" fontId="4" fillId="2" borderId="0" xfId="0" applyFont="1" applyFill="1" applyAlignment="1">
      <alignment vertical="top" wrapText="1"/>
    </xf>
    <xf numFmtId="0" fontId="12" fillId="2" borderId="0" xfId="0" applyFont="1" applyFill="1" applyAlignment="1">
      <alignment vertical="top" wrapText="1"/>
    </xf>
    <xf numFmtId="0" fontId="10" fillId="2" borderId="0" xfId="0" applyFont="1" applyFill="1" applyBorder="1" applyAlignment="1">
      <alignment vertical="top" wrapText="1"/>
    </xf>
    <xf numFmtId="0" fontId="2" fillId="2" borderId="0" xfId="0" applyFont="1" applyFill="1" applyBorder="1" applyAlignment="1">
      <alignment vertical="top" wrapText="1"/>
    </xf>
    <xf numFmtId="0" fontId="0" fillId="2" borderId="0" xfId="0" applyFill="1" applyAlignment="1">
      <alignment vertical="top" wrapText="1"/>
    </xf>
    <xf numFmtId="0" fontId="5" fillId="2" borderId="0" xfId="0" applyFont="1" applyFill="1" applyAlignment="1">
      <alignment vertical="top" wrapText="1"/>
    </xf>
    <xf numFmtId="0" fontId="0" fillId="0" borderId="16" xfId="0" applyBorder="1"/>
    <xf numFmtId="0" fontId="0" fillId="2" borderId="0" xfId="0" applyFill="1" applyBorder="1" applyAlignment="1">
      <alignment horizontal="left" vertical="top" wrapText="1"/>
    </xf>
    <xf numFmtId="0" fontId="10" fillId="0" borderId="3" xfId="0"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0" fillId="2" borderId="0" xfId="0" applyFill="1" applyAlignment="1">
      <alignment horizontal="left" vertical="top" wrapText="1"/>
    </xf>
    <xf numFmtId="0" fontId="10" fillId="3" borderId="1" xfId="0" applyFont="1" applyFill="1" applyBorder="1" applyAlignment="1" applyProtection="1">
      <alignment vertical="top"/>
      <protection locked="0"/>
    </xf>
    <xf numFmtId="0" fontId="14" fillId="2" borderId="0" xfId="0" applyFont="1" applyFill="1" applyAlignment="1">
      <alignment horizontal="left" vertical="top" wrapText="1"/>
    </xf>
    <xf numFmtId="0" fontId="10" fillId="0" borderId="1" xfId="0" applyFont="1" applyFill="1" applyBorder="1" applyAlignment="1" applyProtection="1">
      <alignment vertical="top"/>
      <protection locked="0"/>
    </xf>
    <xf numFmtId="0" fontId="10" fillId="3" borderId="3"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0" borderId="3" xfId="0" applyFont="1" applyFill="1" applyBorder="1" applyAlignment="1" applyProtection="1">
      <alignment horizontal="left" vertical="top"/>
      <protection locked="0"/>
    </xf>
    <xf numFmtId="0" fontId="10" fillId="0" borderId="5" xfId="0" applyFont="1" applyFill="1" applyBorder="1" applyAlignment="1" applyProtection="1">
      <alignment horizontal="left" vertical="top"/>
      <protection locked="0"/>
    </xf>
    <xf numFmtId="10" fontId="5" fillId="4" borderId="13" xfId="0" applyNumberFormat="1" applyFont="1" applyFill="1" applyBorder="1" applyAlignment="1" applyProtection="1">
      <alignment vertical="top"/>
    </xf>
    <xf numFmtId="10" fontId="5" fillId="4" borderId="14" xfId="0" applyNumberFormat="1" applyFont="1" applyFill="1" applyBorder="1" applyAlignment="1" applyProtection="1">
      <alignment vertical="top"/>
    </xf>
    <xf numFmtId="10" fontId="5" fillId="4" borderId="15" xfId="0" applyNumberFormat="1" applyFont="1" applyFill="1" applyBorder="1" applyAlignment="1" applyProtection="1">
      <alignment vertical="top"/>
    </xf>
    <xf numFmtId="0" fontId="0" fillId="3" borderId="6" xfId="0" applyFill="1" applyBorder="1" applyAlignment="1" applyProtection="1">
      <alignment horizontal="left" vertical="top" wrapText="1"/>
    </xf>
    <xf numFmtId="0" fontId="0" fillId="3" borderId="7" xfId="0" applyFill="1" applyBorder="1" applyAlignment="1" applyProtection="1">
      <alignment horizontal="left" vertical="top" wrapText="1"/>
    </xf>
    <xf numFmtId="0" fontId="0" fillId="3" borderId="8" xfId="0" applyFill="1" applyBorder="1" applyAlignment="1" applyProtection="1">
      <alignment horizontal="left" vertical="top" wrapText="1"/>
    </xf>
    <xf numFmtId="0" fontId="0" fillId="3" borderId="9" xfId="0" applyFill="1" applyBorder="1" applyAlignment="1" applyProtection="1">
      <alignment horizontal="left" vertical="top" wrapText="1"/>
    </xf>
    <xf numFmtId="0" fontId="0" fillId="3" borderId="10" xfId="0" applyFill="1" applyBorder="1" applyAlignment="1" applyProtection="1">
      <alignment horizontal="left" vertical="top" wrapText="1"/>
    </xf>
    <xf numFmtId="0" fontId="0" fillId="3" borderId="11" xfId="0" applyFill="1" applyBorder="1" applyAlignment="1" applyProtection="1">
      <alignment horizontal="left" vertical="top" wrapText="1"/>
    </xf>
    <xf numFmtId="0" fontId="10" fillId="2" borderId="0" xfId="0" applyFont="1" applyFill="1" applyAlignment="1">
      <alignment horizontal="left" wrapText="1"/>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10" fillId="0" borderId="1" xfId="0" applyFont="1" applyFill="1" applyBorder="1" applyAlignment="1" applyProtection="1">
      <alignment vertical="top" wrapText="1"/>
      <protection locked="0"/>
    </xf>
    <xf numFmtId="14" fontId="10" fillId="3" borderId="3" xfId="0" applyNumberFormat="1" applyFont="1" applyFill="1" applyBorder="1" applyAlignment="1" applyProtection="1">
      <alignment horizontal="left" vertical="top"/>
      <protection locked="0"/>
    </xf>
    <xf numFmtId="14" fontId="10" fillId="3" borderId="4" xfId="0" applyNumberFormat="1" applyFont="1" applyFill="1" applyBorder="1" applyAlignment="1" applyProtection="1">
      <alignment horizontal="left" vertical="top"/>
      <protection locked="0"/>
    </xf>
    <xf numFmtId="14" fontId="10" fillId="3" borderId="5" xfId="0" applyNumberFormat="1" applyFont="1" applyFill="1" applyBorder="1" applyAlignment="1" applyProtection="1">
      <alignment horizontal="left" vertical="top"/>
      <protection locked="0"/>
    </xf>
    <xf numFmtId="0" fontId="10" fillId="2" borderId="0" xfId="0" applyFont="1" applyFill="1" applyAlignment="1">
      <alignment horizontal="left" vertical="top" wrapText="1"/>
    </xf>
    <xf numFmtId="49" fontId="10" fillId="0" borderId="1" xfId="0" applyNumberFormat="1" applyFont="1" applyFill="1" applyBorder="1" applyAlignment="1" applyProtection="1">
      <alignment horizontal="left" vertical="top"/>
      <protection locked="0"/>
    </xf>
    <xf numFmtId="49" fontId="10" fillId="3" borderId="1" xfId="0" applyNumberFormat="1" applyFont="1" applyFill="1" applyBorder="1" applyAlignment="1" applyProtection="1">
      <alignment horizontal="left" vertical="top"/>
      <protection locked="0"/>
    </xf>
    <xf numFmtId="49" fontId="10" fillId="0" borderId="1" xfId="0" applyNumberFormat="1" applyFont="1" applyFill="1" applyBorder="1" applyAlignment="1" applyProtection="1">
      <alignment horizontal="left" vertical="top" wrapText="1"/>
      <protection locked="0"/>
    </xf>
    <xf numFmtId="0" fontId="7" fillId="0" borderId="0" xfId="0" applyFont="1" applyAlignment="1">
      <alignment horizontal="left" vertical="top" wrapText="1"/>
    </xf>
    <xf numFmtId="0" fontId="9" fillId="2" borderId="0" xfId="0" applyFont="1" applyFill="1" applyBorder="1" applyAlignment="1" applyProtection="1">
      <alignment horizontal="center" wrapText="1"/>
    </xf>
    <xf numFmtId="1" fontId="10" fillId="0" borderId="1" xfId="0" applyNumberFormat="1" applyFont="1" applyFill="1" applyBorder="1" applyAlignment="1" applyProtection="1">
      <alignment horizontal="left" vertical="top"/>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0</xdr:row>
      <xdr:rowOff>76200</xdr:rowOff>
    </xdr:from>
    <xdr:to>
      <xdr:col>2</xdr:col>
      <xdr:colOff>2038350</xdr:colOff>
      <xdr:row>1</xdr:row>
      <xdr:rowOff>857250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0050" y="76200"/>
          <a:ext cx="2009775" cy="876300"/>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Y432"/>
  <sheetViews>
    <sheetView tabSelected="1" zoomScale="110" zoomScaleNormal="110" workbookViewId="0">
      <selection activeCell="C395" sqref="C395"/>
    </sheetView>
  </sheetViews>
  <sheetFormatPr baseColWidth="10" defaultColWidth="11" defaultRowHeight="14" x14ac:dyDescent="0.3"/>
  <cols>
    <col min="1" max="1" width="1.75" style="1" customWidth="1" collapsed="1"/>
    <col min="2" max="2" width="3" style="1" customWidth="1" collapsed="1"/>
    <col min="3" max="3" width="39.08203125" style="2" customWidth="1" collapsed="1"/>
    <col min="4" max="4" width="2" style="2" customWidth="1" collapsed="1"/>
    <col min="5" max="5" width="8.08203125" style="2" customWidth="1" collapsed="1"/>
    <col min="6" max="6" width="1" style="2" customWidth="1" collapsed="1"/>
    <col min="7" max="7" width="9.08203125" style="2" customWidth="1" collapsed="1"/>
    <col min="8" max="8" width="4.25" style="6" customWidth="1" collapsed="1"/>
    <col min="9" max="9" width="5.25" style="2" customWidth="1" collapsed="1"/>
    <col min="10" max="10" width="14.75" style="2" customWidth="1" collapsed="1"/>
    <col min="11" max="11" width="5.58203125" style="2" hidden="1" customWidth="1" collapsed="1"/>
    <col min="12" max="12" width="5.58203125" style="6" hidden="1" customWidth="1" collapsed="1"/>
    <col min="13" max="13" width="19.08203125" style="6" hidden="1" customWidth="1" collapsed="1"/>
    <col min="14" max="14" width="10.58203125" style="6" hidden="1" customWidth="1" collapsed="1"/>
    <col min="15" max="15" width="0" style="6" hidden="1" customWidth="1" collapsed="1"/>
    <col min="16" max="25" width="11" style="6" collapsed="1"/>
    <col min="26" max="16384" width="11" style="2" collapsed="1"/>
  </cols>
  <sheetData>
    <row r="1" spans="1:12" ht="7.5" customHeight="1" x14ac:dyDescent="0.3"/>
    <row r="2" spans="1:12" ht="80.150000000000006" customHeight="1" x14ac:dyDescent="0.3">
      <c r="D2" s="84" t="s">
        <v>6</v>
      </c>
      <c r="E2" s="84"/>
      <c r="F2" s="84"/>
      <c r="G2" s="84"/>
      <c r="H2" s="84"/>
      <c r="I2" s="84"/>
      <c r="J2" s="84"/>
      <c r="K2" s="84"/>
    </row>
    <row r="3" spans="1:12" ht="32.25" customHeight="1" x14ac:dyDescent="0.5">
      <c r="B3" s="3"/>
      <c r="C3" s="85" t="s">
        <v>7</v>
      </c>
      <c r="D3" s="85"/>
      <c r="E3" s="85"/>
      <c r="F3" s="85"/>
      <c r="G3" s="85"/>
      <c r="H3" s="85"/>
      <c r="I3" s="85"/>
      <c r="J3" s="85"/>
      <c r="K3" s="3"/>
      <c r="L3" s="3"/>
    </row>
    <row r="4" spans="1:12" ht="20.25" customHeight="1" thickBot="1" x14ac:dyDescent="0.65">
      <c r="B4" s="3"/>
      <c r="C4" s="5"/>
      <c r="D4" s="5"/>
      <c r="E4" s="5"/>
      <c r="F4" s="5"/>
      <c r="G4" s="5"/>
      <c r="H4" s="8"/>
      <c r="I4" s="5"/>
      <c r="J4" s="5"/>
      <c r="K4" s="3"/>
      <c r="L4" s="8"/>
    </row>
    <row r="5" spans="1:12" ht="14.5" thickBot="1" x14ac:dyDescent="0.35">
      <c r="B5" s="3"/>
      <c r="C5" s="4" t="s">
        <v>8</v>
      </c>
      <c r="D5" s="3"/>
      <c r="E5" s="47">
        <v>2025</v>
      </c>
      <c r="F5" s="14"/>
      <c r="G5" s="14"/>
      <c r="H5" s="14"/>
      <c r="I5" s="14"/>
      <c r="J5" s="14"/>
      <c r="K5" s="14"/>
      <c r="L5" s="3"/>
    </row>
    <row r="6" spans="1:12" ht="6" customHeight="1" x14ac:dyDescent="0.3">
      <c r="B6" s="14"/>
      <c r="C6" s="4"/>
      <c r="D6" s="14"/>
      <c r="E6" s="14"/>
      <c r="F6" s="14"/>
      <c r="G6" s="14"/>
      <c r="H6" s="14"/>
      <c r="I6" s="14"/>
      <c r="J6" s="14"/>
      <c r="K6" s="14"/>
      <c r="L6" s="14"/>
    </row>
    <row r="7" spans="1:12" x14ac:dyDescent="0.3">
      <c r="B7" s="3"/>
      <c r="C7" s="9" t="s">
        <v>40</v>
      </c>
      <c r="D7" s="9"/>
      <c r="E7" s="77"/>
      <c r="F7" s="78"/>
      <c r="G7" s="79"/>
      <c r="H7" s="9"/>
      <c r="I7" s="9"/>
      <c r="J7" s="9"/>
      <c r="K7" s="3"/>
      <c r="L7" s="9"/>
    </row>
    <row r="8" spans="1:12" ht="3.75" customHeight="1" x14ac:dyDescent="0.3">
      <c r="B8" s="14"/>
      <c r="C8" s="9"/>
      <c r="D8" s="9"/>
      <c r="E8" s="9"/>
      <c r="F8" s="9"/>
      <c r="G8" s="9"/>
      <c r="H8" s="9"/>
      <c r="I8" s="9"/>
      <c r="J8" s="9"/>
      <c r="K8" s="14"/>
      <c r="L8" s="9"/>
    </row>
    <row r="9" spans="1:12" s="6" customFormat="1" ht="28" x14ac:dyDescent="0.3">
      <c r="A9" s="21"/>
      <c r="B9" s="9"/>
      <c r="C9" s="43" t="s">
        <v>41</v>
      </c>
      <c r="D9" s="9"/>
      <c r="E9" s="77"/>
      <c r="F9" s="78"/>
      <c r="G9" s="79"/>
      <c r="H9" s="9"/>
      <c r="I9" s="9"/>
      <c r="J9" s="9"/>
      <c r="K9" s="9"/>
      <c r="L9" s="9"/>
    </row>
    <row r="10" spans="1:12" ht="3.75" customHeight="1" x14ac:dyDescent="0.3">
      <c r="B10" s="14"/>
      <c r="C10" s="9"/>
      <c r="D10" s="9"/>
      <c r="E10" s="9"/>
      <c r="F10" s="9"/>
      <c r="G10" s="9"/>
      <c r="H10" s="9"/>
      <c r="I10" s="9"/>
      <c r="J10" s="9"/>
      <c r="K10" s="14"/>
      <c r="L10" s="9"/>
    </row>
    <row r="11" spans="1:12" ht="18" x14ac:dyDescent="0.4">
      <c r="B11" s="3"/>
      <c r="C11" s="44" t="s">
        <v>9</v>
      </c>
      <c r="D11" s="26"/>
      <c r="E11" s="9"/>
      <c r="F11" s="9"/>
      <c r="G11" s="9"/>
      <c r="H11" s="9"/>
      <c r="I11" s="9"/>
      <c r="J11" s="9"/>
      <c r="K11" s="3"/>
      <c r="L11" s="9"/>
    </row>
    <row r="12" spans="1:12" x14ac:dyDescent="0.3">
      <c r="B12" s="3"/>
      <c r="C12" s="9"/>
      <c r="D12" s="9"/>
      <c r="E12" s="9"/>
      <c r="F12" s="9"/>
      <c r="G12" s="9"/>
      <c r="H12" s="9"/>
      <c r="I12" s="9"/>
      <c r="J12" s="9"/>
      <c r="K12" s="3"/>
      <c r="L12" s="9"/>
    </row>
    <row r="13" spans="1:12" x14ac:dyDescent="0.3">
      <c r="B13" s="3"/>
      <c r="C13" s="43" t="s">
        <v>42</v>
      </c>
      <c r="D13" s="9"/>
      <c r="E13" s="81"/>
      <c r="F13" s="81"/>
      <c r="G13" s="81"/>
      <c r="H13" s="81"/>
      <c r="I13" s="81"/>
      <c r="J13" s="81"/>
      <c r="K13" s="3"/>
      <c r="L13" s="3"/>
    </row>
    <row r="14" spans="1:12" ht="4.5" customHeight="1" x14ac:dyDescent="0.3">
      <c r="B14" s="3"/>
      <c r="C14" s="9"/>
      <c r="D14" s="9"/>
      <c r="E14" s="9"/>
      <c r="F14" s="9"/>
      <c r="G14" s="9"/>
      <c r="H14" s="9"/>
      <c r="I14" s="9"/>
      <c r="J14" s="9"/>
      <c r="K14" s="3"/>
      <c r="L14" s="9"/>
    </row>
    <row r="15" spans="1:12" x14ac:dyDescent="0.3">
      <c r="B15" s="3"/>
      <c r="C15" s="43" t="s">
        <v>43</v>
      </c>
      <c r="D15" s="9"/>
      <c r="E15" s="37" t="s">
        <v>28</v>
      </c>
      <c r="F15" s="9"/>
      <c r="G15" s="9"/>
      <c r="H15" s="83"/>
      <c r="I15" s="83"/>
      <c r="J15" s="83"/>
      <c r="K15" s="3"/>
      <c r="L15" s="3"/>
    </row>
    <row r="16" spans="1:12" ht="4.5" customHeight="1" x14ac:dyDescent="0.3">
      <c r="B16" s="3"/>
      <c r="C16" s="9"/>
      <c r="D16" s="9"/>
      <c r="E16" s="36"/>
      <c r="F16" s="9"/>
      <c r="G16" s="9"/>
      <c r="H16" s="9"/>
      <c r="I16" s="9"/>
      <c r="J16" s="9"/>
      <c r="K16" s="3"/>
      <c r="L16" s="9"/>
    </row>
    <row r="17" spans="1:25" x14ac:dyDescent="0.3">
      <c r="B17" s="3"/>
      <c r="C17" s="9"/>
      <c r="D17" s="9"/>
      <c r="E17" s="37" t="s">
        <v>29</v>
      </c>
      <c r="F17" s="9"/>
      <c r="G17" s="9"/>
      <c r="H17" s="83"/>
      <c r="I17" s="83"/>
      <c r="J17" s="83"/>
      <c r="K17" s="3"/>
      <c r="L17" s="3"/>
    </row>
    <row r="18" spans="1:25" ht="4.5" customHeight="1" x14ac:dyDescent="0.3">
      <c r="B18" s="3"/>
      <c r="C18" s="9"/>
      <c r="D18" s="9"/>
      <c r="E18" s="36"/>
      <c r="F18" s="9"/>
      <c r="G18" s="9"/>
      <c r="H18" s="9"/>
      <c r="I18" s="9"/>
      <c r="J18" s="9"/>
      <c r="K18" s="3"/>
      <c r="L18" s="9"/>
    </row>
    <row r="19" spans="1:25" x14ac:dyDescent="0.3">
      <c r="B19" s="3"/>
      <c r="C19" s="9"/>
      <c r="D19" s="9"/>
      <c r="E19" s="48" t="s">
        <v>30</v>
      </c>
      <c r="F19" s="48"/>
      <c r="G19" s="48"/>
      <c r="H19" s="82"/>
      <c r="I19" s="82"/>
      <c r="J19" s="82"/>
      <c r="K19" s="3"/>
      <c r="L19" s="3"/>
    </row>
    <row r="20" spans="1:25" ht="4.5" customHeight="1" x14ac:dyDescent="0.3">
      <c r="B20" s="3"/>
      <c r="C20" s="9"/>
      <c r="D20" s="9"/>
      <c r="E20" s="36"/>
      <c r="F20" s="9"/>
      <c r="G20" s="9"/>
      <c r="H20" s="9"/>
      <c r="I20" s="9"/>
      <c r="J20" s="9"/>
      <c r="K20" s="3"/>
      <c r="L20" s="9"/>
    </row>
    <row r="21" spans="1:25" x14ac:dyDescent="0.3">
      <c r="B21" s="3"/>
      <c r="C21" s="9"/>
      <c r="D21" s="9"/>
      <c r="E21" s="48" t="s">
        <v>31</v>
      </c>
      <c r="F21" s="48"/>
      <c r="G21" s="48"/>
      <c r="H21" s="86"/>
      <c r="I21" s="86"/>
      <c r="J21" s="86"/>
      <c r="K21" s="3"/>
      <c r="L21" s="3"/>
    </row>
    <row r="22" spans="1:25" ht="4.5" customHeight="1" x14ac:dyDescent="0.3">
      <c r="B22" s="3"/>
      <c r="C22" s="9"/>
      <c r="D22" s="9"/>
      <c r="E22" s="36"/>
      <c r="F22" s="9"/>
      <c r="G22" s="9"/>
      <c r="H22" s="9"/>
      <c r="I22" s="9"/>
      <c r="J22" s="9"/>
      <c r="K22" s="3"/>
      <c r="L22" s="9"/>
    </row>
    <row r="23" spans="1:25" x14ac:dyDescent="0.3">
      <c r="B23" s="3"/>
      <c r="C23" s="9"/>
      <c r="D23" s="9"/>
      <c r="E23" s="37" t="s">
        <v>32</v>
      </c>
      <c r="F23" s="9"/>
      <c r="G23" s="9"/>
      <c r="H23" s="81"/>
      <c r="I23" s="81"/>
      <c r="J23" s="81"/>
      <c r="K23" s="3"/>
      <c r="L23" s="3"/>
    </row>
    <row r="24" spans="1:25" ht="4.5" customHeight="1" x14ac:dyDescent="0.3">
      <c r="B24" s="3"/>
      <c r="C24" s="9"/>
      <c r="D24" s="9"/>
      <c r="E24" s="9"/>
      <c r="F24" s="9"/>
      <c r="G24" s="9"/>
      <c r="H24" s="9"/>
      <c r="I24" s="9"/>
      <c r="J24" s="9"/>
      <c r="K24" s="3"/>
      <c r="L24" s="9"/>
    </row>
    <row r="25" spans="1:25" ht="4.5" customHeight="1" x14ac:dyDescent="0.3">
      <c r="B25" s="3"/>
      <c r="C25" s="9"/>
      <c r="D25" s="9"/>
      <c r="E25" s="9"/>
      <c r="F25" s="9"/>
      <c r="G25" s="9"/>
      <c r="H25" s="9"/>
      <c r="I25" s="9"/>
      <c r="J25" s="9"/>
      <c r="K25" s="3"/>
      <c r="L25" s="3"/>
    </row>
    <row r="26" spans="1:25" ht="28" x14ac:dyDescent="0.3">
      <c r="B26" s="3"/>
      <c r="C26" s="38" t="s">
        <v>44</v>
      </c>
      <c r="D26" s="9"/>
      <c r="E26" s="54"/>
      <c r="F26" s="54"/>
      <c r="G26" s="54"/>
      <c r="H26" s="54"/>
      <c r="I26" s="54"/>
      <c r="J26" s="54"/>
      <c r="K26" s="3"/>
      <c r="L26" s="3"/>
    </row>
    <row r="27" spans="1:25" ht="4.5" customHeight="1" x14ac:dyDescent="0.3">
      <c r="B27" s="3"/>
      <c r="C27" s="9"/>
      <c r="D27" s="9"/>
      <c r="E27" s="9"/>
      <c r="F27" s="9"/>
      <c r="G27" s="9"/>
      <c r="H27" s="9"/>
      <c r="I27" s="9"/>
      <c r="J27" s="9"/>
      <c r="K27" s="3"/>
      <c r="L27" s="9"/>
    </row>
    <row r="28" spans="1:25" ht="28" x14ac:dyDescent="0.3">
      <c r="B28" s="14"/>
      <c r="C28" s="38" t="s">
        <v>45</v>
      </c>
      <c r="D28" s="9"/>
      <c r="E28" s="54"/>
      <c r="F28" s="54"/>
      <c r="G28" s="54"/>
      <c r="H28" s="54"/>
      <c r="I28" s="54"/>
      <c r="J28" s="54"/>
      <c r="K28" s="14"/>
      <c r="L28" s="9"/>
    </row>
    <row r="29" spans="1:25" ht="4.5" customHeight="1" x14ac:dyDescent="0.3">
      <c r="B29" s="14"/>
      <c r="C29" s="9"/>
      <c r="D29" s="9"/>
      <c r="E29" s="9"/>
      <c r="F29" s="9"/>
      <c r="G29" s="9"/>
      <c r="H29" s="9"/>
      <c r="I29" s="9"/>
      <c r="J29" s="9"/>
      <c r="K29" s="14"/>
      <c r="L29" s="9"/>
    </row>
    <row r="30" spans="1:25" customFormat="1" ht="4.5" customHeight="1" x14ac:dyDescent="0.3">
      <c r="A30" s="17"/>
      <c r="B30" s="18"/>
      <c r="C30" s="19"/>
      <c r="D30" s="19"/>
      <c r="E30" s="19"/>
      <c r="F30" s="19"/>
      <c r="G30" s="19"/>
      <c r="H30" s="19"/>
      <c r="I30" s="19"/>
      <c r="J30" s="19"/>
      <c r="K30" s="18"/>
      <c r="L30" s="19"/>
      <c r="M30" s="20"/>
      <c r="N30" s="20"/>
      <c r="O30" s="20"/>
      <c r="P30" s="20"/>
      <c r="Q30" s="20"/>
      <c r="R30" s="20"/>
      <c r="S30" s="20"/>
      <c r="T30" s="20"/>
      <c r="U30" s="20"/>
      <c r="V30" s="20"/>
      <c r="W30" s="20"/>
      <c r="X30" s="20"/>
      <c r="Y30" s="20"/>
    </row>
    <row r="31" spans="1:25" customFormat="1" ht="42" x14ac:dyDescent="0.3">
      <c r="A31" s="17"/>
      <c r="B31" s="18"/>
      <c r="C31" s="38" t="s">
        <v>46</v>
      </c>
      <c r="D31" s="19"/>
      <c r="E31" s="54"/>
      <c r="F31" s="54"/>
      <c r="G31" s="54"/>
      <c r="H31" s="54"/>
      <c r="I31" s="54"/>
      <c r="J31" s="54"/>
      <c r="K31" s="18"/>
      <c r="L31" s="18"/>
      <c r="M31" s="20"/>
      <c r="N31" s="20"/>
      <c r="O31" s="20"/>
      <c r="P31" s="20"/>
      <c r="Q31" s="20"/>
      <c r="R31" s="20"/>
      <c r="S31" s="20"/>
      <c r="T31" s="20"/>
      <c r="U31" s="20"/>
      <c r="V31" s="20"/>
      <c r="W31" s="20"/>
      <c r="X31" s="20"/>
      <c r="Y31" s="20"/>
    </row>
    <row r="32" spans="1:25" customFormat="1" ht="4.5" customHeight="1" x14ac:dyDescent="0.3">
      <c r="A32" s="17"/>
      <c r="B32" s="18"/>
      <c r="C32" s="19"/>
      <c r="D32" s="19"/>
      <c r="E32" s="19"/>
      <c r="F32" s="19"/>
      <c r="G32" s="19"/>
      <c r="H32" s="19"/>
      <c r="I32" s="19"/>
      <c r="J32" s="19"/>
      <c r="K32" s="18"/>
      <c r="L32" s="19"/>
      <c r="M32" s="20"/>
      <c r="N32" s="20"/>
      <c r="O32" s="20"/>
      <c r="P32" s="20"/>
      <c r="Q32" s="20"/>
      <c r="R32" s="20"/>
      <c r="S32" s="20"/>
      <c r="T32" s="20"/>
      <c r="U32" s="20"/>
      <c r="V32" s="20"/>
      <c r="W32" s="20"/>
      <c r="X32" s="20"/>
      <c r="Y32" s="20"/>
    </row>
    <row r="33" spans="2:12" ht="48.75" customHeight="1" x14ac:dyDescent="0.3">
      <c r="B33" s="3"/>
      <c r="C33" s="38" t="s">
        <v>47</v>
      </c>
      <c r="D33" s="9"/>
      <c r="E33" s="76"/>
      <c r="F33" s="76"/>
      <c r="G33" s="76"/>
      <c r="H33" s="76"/>
      <c r="I33" s="76"/>
      <c r="J33" s="76"/>
      <c r="K33" s="3"/>
      <c r="L33" s="3"/>
    </row>
    <row r="34" spans="2:12" ht="4.5" customHeight="1" x14ac:dyDescent="0.3">
      <c r="B34" s="3"/>
      <c r="C34" s="9"/>
      <c r="D34" s="9"/>
      <c r="E34" s="9"/>
      <c r="F34" s="9"/>
      <c r="G34" s="9"/>
      <c r="H34" s="9"/>
      <c r="I34" s="9"/>
      <c r="J34" s="9"/>
      <c r="K34" s="3"/>
      <c r="L34" s="9"/>
    </row>
    <row r="35" spans="2:12" ht="28" x14ac:dyDescent="0.3">
      <c r="B35" s="3"/>
      <c r="C35" s="38" t="s">
        <v>48</v>
      </c>
      <c r="D35" s="9"/>
      <c r="E35" s="54"/>
      <c r="F35" s="54"/>
      <c r="G35" s="54"/>
      <c r="H35" s="54"/>
      <c r="I35" s="54"/>
      <c r="J35" s="54"/>
      <c r="K35" s="3"/>
      <c r="L35" s="3"/>
    </row>
    <row r="36" spans="2:12" ht="4.5" customHeight="1" x14ac:dyDescent="0.3">
      <c r="B36" s="3"/>
      <c r="C36" s="9"/>
      <c r="D36" s="9"/>
      <c r="E36" s="9"/>
      <c r="F36" s="9"/>
      <c r="G36" s="9"/>
      <c r="H36" s="9"/>
      <c r="I36" s="9"/>
      <c r="J36" s="9"/>
      <c r="K36" s="3"/>
      <c r="L36" s="9"/>
    </row>
    <row r="37" spans="2:12" ht="37.15" customHeight="1" x14ac:dyDescent="0.3">
      <c r="B37" s="14"/>
      <c r="C37" s="38" t="s">
        <v>49</v>
      </c>
      <c r="D37" s="9"/>
      <c r="E37" s="54"/>
      <c r="F37" s="54"/>
      <c r="G37" s="54"/>
      <c r="H37" s="54"/>
      <c r="I37" s="54"/>
      <c r="J37" s="54"/>
      <c r="K37" s="14"/>
      <c r="L37" s="9"/>
    </row>
    <row r="38" spans="2:12" ht="4.5" customHeight="1" x14ac:dyDescent="0.3">
      <c r="B38" s="14"/>
      <c r="C38" s="9"/>
      <c r="D38" s="9"/>
      <c r="E38" s="9"/>
      <c r="F38" s="9"/>
      <c r="G38" s="9"/>
      <c r="H38" s="9"/>
      <c r="I38" s="9"/>
      <c r="J38" s="9"/>
      <c r="K38" s="14"/>
      <c r="L38" s="9"/>
    </row>
    <row r="39" spans="2:12" x14ac:dyDescent="0.3">
      <c r="B39" s="3"/>
      <c r="C39" s="38" t="s">
        <v>50</v>
      </c>
      <c r="D39" s="9"/>
      <c r="E39" s="22"/>
      <c r="F39" s="10"/>
      <c r="G39" s="10"/>
      <c r="H39" s="10"/>
      <c r="I39" s="10"/>
      <c r="J39" s="10"/>
      <c r="K39" s="3"/>
      <c r="L39" s="10"/>
    </row>
    <row r="40" spans="2:12" x14ac:dyDescent="0.3">
      <c r="B40" s="3"/>
      <c r="C40" s="9"/>
      <c r="D40" s="9"/>
      <c r="E40" s="9"/>
      <c r="F40" s="9"/>
      <c r="G40" s="9"/>
      <c r="H40" s="9"/>
      <c r="I40" s="9"/>
      <c r="J40" s="9"/>
      <c r="K40" s="3"/>
      <c r="L40" s="9"/>
    </row>
    <row r="41" spans="2:12" ht="18" x14ac:dyDescent="0.3">
      <c r="B41" s="3"/>
      <c r="C41" s="53" t="s">
        <v>51</v>
      </c>
      <c r="D41" s="53"/>
      <c r="E41" s="53"/>
      <c r="F41" s="53"/>
      <c r="G41" s="53"/>
      <c r="H41" s="9"/>
      <c r="I41" s="9"/>
      <c r="J41" s="9"/>
      <c r="K41" s="3"/>
      <c r="L41" s="9"/>
    </row>
    <row r="42" spans="2:12" x14ac:dyDescent="0.3">
      <c r="B42" s="3"/>
      <c r="C42" s="9"/>
      <c r="D42" s="9"/>
      <c r="E42" s="9"/>
      <c r="F42" s="9"/>
      <c r="G42" s="9"/>
      <c r="H42" s="9"/>
      <c r="I42" s="9"/>
      <c r="J42" s="9"/>
      <c r="K42" s="3"/>
      <c r="L42" s="9"/>
    </row>
    <row r="43" spans="2:12" x14ac:dyDescent="0.3">
      <c r="B43" s="3"/>
      <c r="C43" s="23" t="s">
        <v>10</v>
      </c>
      <c r="D43" s="28"/>
      <c r="E43" s="19" t="s">
        <v>28</v>
      </c>
      <c r="F43" s="9"/>
      <c r="G43" s="76"/>
      <c r="H43" s="76"/>
      <c r="I43" s="76"/>
      <c r="J43" s="76"/>
      <c r="K43" s="3"/>
      <c r="L43" s="3"/>
    </row>
    <row r="44" spans="2:12" ht="4.5" customHeight="1" x14ac:dyDescent="0.3">
      <c r="B44" s="3"/>
      <c r="C44" s="9"/>
      <c r="D44" s="9"/>
      <c r="E44" s="9"/>
      <c r="F44" s="9"/>
      <c r="G44" s="9"/>
      <c r="H44" s="9"/>
      <c r="I44" s="9"/>
      <c r="J44" s="9"/>
      <c r="K44" s="3"/>
      <c r="L44" s="9"/>
    </row>
    <row r="45" spans="2:12" x14ac:dyDescent="0.3">
      <c r="B45" s="3"/>
      <c r="C45" s="19" t="s">
        <v>37</v>
      </c>
      <c r="D45" s="9"/>
      <c r="E45" s="22"/>
      <c r="F45" s="10"/>
      <c r="G45" s="10"/>
      <c r="H45" s="10"/>
      <c r="I45" s="10"/>
      <c r="J45" s="10"/>
      <c r="K45" s="3"/>
      <c r="L45" s="9">
        <f>IF(ISBLANK(E45),0,E45)</f>
        <v>0</v>
      </c>
    </row>
    <row r="46" spans="2:12" ht="4.5" customHeight="1" x14ac:dyDescent="0.3">
      <c r="B46" s="3"/>
      <c r="C46" s="9"/>
      <c r="D46" s="9"/>
      <c r="E46" s="9"/>
      <c r="F46" s="9"/>
      <c r="G46" s="9"/>
      <c r="H46" s="9"/>
      <c r="I46" s="9"/>
      <c r="J46" s="9"/>
      <c r="K46" s="3"/>
      <c r="L46" s="9"/>
    </row>
    <row r="47" spans="2:12" x14ac:dyDescent="0.3">
      <c r="B47" s="3"/>
      <c r="C47" s="19" t="s">
        <v>38</v>
      </c>
      <c r="D47" s="9"/>
      <c r="E47" s="24" t="s">
        <v>33</v>
      </c>
      <c r="F47" s="9"/>
      <c r="G47" s="22"/>
      <c r="H47" s="24" t="s">
        <v>34</v>
      </c>
      <c r="I47" s="22"/>
      <c r="J47" s="24" t="s">
        <v>11</v>
      </c>
      <c r="K47" s="3"/>
      <c r="L47" s="9"/>
    </row>
    <row r="48" spans="2:12" ht="4.5" customHeight="1" x14ac:dyDescent="0.3">
      <c r="B48" s="3"/>
      <c r="C48" s="19"/>
      <c r="D48" s="9"/>
      <c r="E48" s="19"/>
      <c r="F48" s="9"/>
      <c r="G48" s="9"/>
      <c r="H48" s="9"/>
      <c r="I48" s="9"/>
      <c r="J48" s="19"/>
      <c r="K48" s="3"/>
      <c r="L48" s="9"/>
    </row>
    <row r="49" spans="2:16" x14ac:dyDescent="0.3">
      <c r="B49" s="3"/>
      <c r="C49" s="19" t="s">
        <v>39</v>
      </c>
      <c r="D49" s="9"/>
      <c r="E49" s="24" t="s">
        <v>35</v>
      </c>
      <c r="F49" s="9"/>
      <c r="G49" s="22"/>
      <c r="H49" s="9"/>
      <c r="I49" s="9"/>
      <c r="J49" s="24" t="s">
        <v>11</v>
      </c>
      <c r="K49" s="3"/>
      <c r="L49" s="9"/>
    </row>
    <row r="50" spans="2:16" ht="4.5" customHeight="1" x14ac:dyDescent="0.3">
      <c r="B50" s="3"/>
      <c r="C50" s="19"/>
      <c r="D50" s="9"/>
      <c r="E50" s="9"/>
      <c r="F50" s="9"/>
      <c r="G50" s="9"/>
      <c r="H50" s="9"/>
      <c r="I50" s="9"/>
      <c r="J50" s="9"/>
      <c r="K50" s="3"/>
      <c r="L50" s="9"/>
    </row>
    <row r="51" spans="2:16" x14ac:dyDescent="0.3">
      <c r="B51" s="3"/>
      <c r="C51" s="38" t="s">
        <v>69</v>
      </c>
      <c r="D51" s="9"/>
      <c r="E51" s="54"/>
      <c r="F51" s="54"/>
      <c r="G51" s="54"/>
      <c r="H51" s="54"/>
      <c r="I51" s="54"/>
      <c r="J51" s="54"/>
      <c r="K51" s="3"/>
      <c r="L51" s="3"/>
      <c r="P51" s="25"/>
    </row>
    <row r="52" spans="2:16" ht="4.5" customHeight="1" x14ac:dyDescent="0.3">
      <c r="B52" s="3"/>
      <c r="C52" s="9"/>
      <c r="D52" s="9"/>
      <c r="E52" s="9"/>
      <c r="F52" s="9"/>
      <c r="G52" s="9"/>
      <c r="H52" s="9"/>
      <c r="I52" s="9"/>
      <c r="J52" s="9"/>
      <c r="K52" s="3"/>
      <c r="L52" s="9"/>
    </row>
    <row r="53" spans="2:16" x14ac:dyDescent="0.3">
      <c r="B53" s="3"/>
      <c r="C53" s="9"/>
      <c r="D53" s="9"/>
      <c r="E53" s="9"/>
      <c r="F53" s="9"/>
      <c r="G53" s="9"/>
      <c r="H53" s="9"/>
      <c r="I53" s="9"/>
      <c r="J53" s="9"/>
      <c r="K53" s="3"/>
      <c r="L53" s="9"/>
    </row>
    <row r="54" spans="2:16" x14ac:dyDescent="0.3">
      <c r="B54" s="3"/>
      <c r="C54" s="38" t="s">
        <v>68</v>
      </c>
      <c r="D54" s="9"/>
      <c r="E54" s="54"/>
      <c r="F54" s="54"/>
      <c r="G54" s="54"/>
      <c r="H54" s="54"/>
      <c r="I54" s="54"/>
      <c r="J54" s="54"/>
      <c r="K54" s="3"/>
      <c r="L54" s="3"/>
    </row>
    <row r="55" spans="2:16" ht="4.5" customHeight="1" x14ac:dyDescent="0.3">
      <c r="B55" s="3"/>
      <c r="C55" s="9"/>
      <c r="D55" s="9"/>
      <c r="E55" s="9"/>
      <c r="F55" s="9"/>
      <c r="G55" s="9"/>
      <c r="H55" s="9"/>
      <c r="I55" s="9"/>
      <c r="J55" s="9"/>
      <c r="K55" s="3"/>
      <c r="L55" s="9"/>
    </row>
    <row r="56" spans="2:16" ht="28" x14ac:dyDescent="0.3">
      <c r="B56" s="3"/>
      <c r="C56" s="38" t="s">
        <v>52</v>
      </c>
      <c r="D56" s="9"/>
      <c r="E56" s="29"/>
      <c r="F56" s="10"/>
      <c r="G56" s="11"/>
      <c r="H56" s="11"/>
      <c r="I56" s="11"/>
      <c r="J56" s="11"/>
      <c r="K56" s="3"/>
      <c r="L56" s="11"/>
    </row>
    <row r="57" spans="2:16" ht="4.5" customHeight="1" x14ac:dyDescent="0.3">
      <c r="B57" s="3"/>
      <c r="C57" s="9"/>
      <c r="D57" s="9"/>
      <c r="E57" s="9"/>
      <c r="F57" s="9"/>
      <c r="G57" s="9"/>
      <c r="H57" s="9"/>
      <c r="I57" s="9"/>
      <c r="J57" s="9"/>
      <c r="K57" s="3"/>
      <c r="L57" s="9"/>
    </row>
    <row r="58" spans="2:16" ht="28" x14ac:dyDescent="0.3">
      <c r="B58" s="3"/>
      <c r="C58" s="38" t="s">
        <v>53</v>
      </c>
      <c r="D58" s="9"/>
      <c r="E58" s="22"/>
      <c r="F58" s="10"/>
      <c r="G58" s="9"/>
      <c r="H58" s="9"/>
      <c r="I58" s="9"/>
      <c r="J58" s="9"/>
      <c r="K58" s="3"/>
      <c r="L58" s="9"/>
    </row>
    <row r="59" spans="2:16" ht="4.5" customHeight="1" x14ac:dyDescent="0.3">
      <c r="B59" s="3"/>
      <c r="C59" s="9"/>
      <c r="D59" s="9"/>
      <c r="E59" s="9"/>
      <c r="F59" s="9"/>
      <c r="G59" s="9"/>
      <c r="H59" s="9"/>
      <c r="I59" s="9"/>
      <c r="J59" s="9"/>
      <c r="K59" s="3"/>
      <c r="L59" s="9"/>
    </row>
    <row r="60" spans="2:16" ht="42" x14ac:dyDescent="0.3">
      <c r="B60" s="3"/>
      <c r="C60" s="38" t="s">
        <v>54</v>
      </c>
      <c r="D60" s="27"/>
      <c r="E60" s="29"/>
      <c r="F60" s="10"/>
      <c r="G60" s="9"/>
      <c r="H60" s="9"/>
      <c r="I60" s="9"/>
      <c r="J60" s="9"/>
      <c r="K60" s="3"/>
      <c r="L60" s="9"/>
    </row>
    <row r="61" spans="2:16" ht="4.5" customHeight="1" x14ac:dyDescent="0.3">
      <c r="B61" s="3"/>
      <c r="C61" s="9"/>
      <c r="D61" s="9"/>
      <c r="E61" s="9"/>
      <c r="F61" s="9"/>
      <c r="G61" s="9"/>
      <c r="H61" s="9"/>
      <c r="I61" s="9"/>
      <c r="J61" s="9"/>
      <c r="K61" s="3"/>
      <c r="L61" s="9"/>
    </row>
    <row r="62" spans="2:16" x14ac:dyDescent="0.3">
      <c r="B62" s="3"/>
      <c r="C62" s="38" t="s">
        <v>55</v>
      </c>
      <c r="D62" s="9"/>
      <c r="E62" s="29"/>
      <c r="F62" s="10"/>
      <c r="G62" s="9"/>
      <c r="H62" s="9"/>
      <c r="I62" s="9"/>
      <c r="J62" s="9"/>
      <c r="K62" s="3"/>
      <c r="L62" s="9"/>
    </row>
    <row r="63" spans="2:16" ht="4.5" customHeight="1" x14ac:dyDescent="0.3">
      <c r="B63" s="3"/>
      <c r="C63" s="9"/>
      <c r="D63" s="9"/>
      <c r="E63" s="9"/>
      <c r="F63" s="9"/>
      <c r="G63" s="9"/>
      <c r="H63" s="9"/>
      <c r="I63" s="9"/>
      <c r="J63" s="9"/>
      <c r="K63" s="3"/>
      <c r="L63" s="9"/>
    </row>
    <row r="64" spans="2:16" ht="42" x14ac:dyDescent="0.3">
      <c r="B64" s="3"/>
      <c r="C64" s="38" t="str">
        <f>_xlfn.TEXTJOIN("",FALSE,"Numero di week-end (0-52) nell'anno ",Jahr-2," nei quali tutto il gruppo è stato chiuso per assenza di bambini nell'istituto:")</f>
        <v>Numero di week-end (0-52) nell'anno 2023 nei quali tutto il gruppo è stato chiuso per assenza di bambini nell'istituto:</v>
      </c>
      <c r="D64" s="27"/>
      <c r="E64" s="22"/>
      <c r="F64" s="10"/>
      <c r="G64" s="9"/>
      <c r="H64" s="9"/>
      <c r="I64" s="9"/>
      <c r="J64" s="9"/>
      <c r="K64" s="3"/>
      <c r="L64" s="9"/>
    </row>
    <row r="65" spans="2:12" x14ac:dyDescent="0.3">
      <c r="B65" s="3"/>
      <c r="C65" s="9"/>
      <c r="D65" s="9"/>
      <c r="E65" s="9"/>
      <c r="F65" s="9"/>
      <c r="G65" s="9"/>
      <c r="H65" s="9"/>
      <c r="I65" s="9"/>
      <c r="J65" s="9"/>
      <c r="K65" s="3"/>
      <c r="L65" s="9"/>
    </row>
    <row r="66" spans="2:12" x14ac:dyDescent="0.3">
      <c r="B66" s="3"/>
      <c r="C66" s="38" t="s">
        <v>56</v>
      </c>
      <c r="D66" s="9"/>
      <c r="E66" s="22"/>
      <c r="F66" s="10"/>
      <c r="G66" s="9"/>
      <c r="H66" s="9"/>
      <c r="I66" s="9"/>
      <c r="J66" s="9"/>
      <c r="K66" s="3"/>
      <c r="L66" s="9"/>
    </row>
    <row r="67" spans="2:12" ht="14.5" thickBot="1" x14ac:dyDescent="0.35">
      <c r="B67" s="3"/>
      <c r="C67" s="9"/>
      <c r="D67" s="9"/>
      <c r="E67" s="9"/>
      <c r="F67" s="9"/>
      <c r="G67" s="9"/>
      <c r="H67" s="9"/>
      <c r="I67" s="9"/>
      <c r="J67" s="9"/>
      <c r="K67" s="3"/>
      <c r="L67" s="9"/>
    </row>
    <row r="68" spans="2:12" ht="28.5" thickBot="1" x14ac:dyDescent="0.35">
      <c r="B68" s="3"/>
      <c r="C68" s="40" t="str">
        <f>_xlfn.TEXTJOIN("",FALSE,"Effettivo del personale socio-educativo per questo gruppo al 01.11.",Jahr-1,":")</f>
        <v>Effettivo del personale socio-educativo per questo gruppo al 01.11.2024:</v>
      </c>
      <c r="D68" s="27"/>
      <c r="E68" s="30"/>
      <c r="F68" s="10"/>
      <c r="G68" s="9" t="s">
        <v>0</v>
      </c>
      <c r="H68" s="9"/>
      <c r="I68" s="9"/>
      <c r="J68" s="9"/>
      <c r="K68" s="3"/>
      <c r="L68" s="9">
        <f>IF(ISBLANK(E68),0,E68)</f>
        <v>0</v>
      </c>
    </row>
    <row r="69" spans="2:12" ht="4.5" customHeight="1" thickBot="1" x14ac:dyDescent="0.35">
      <c r="B69" s="3"/>
      <c r="C69" s="9"/>
      <c r="D69" s="9"/>
      <c r="E69" s="9"/>
      <c r="F69" s="9"/>
      <c r="G69" s="9"/>
      <c r="H69" s="9"/>
      <c r="I69" s="9"/>
      <c r="J69" s="9"/>
      <c r="K69" s="3"/>
      <c r="L69" s="9"/>
    </row>
    <row r="70" spans="2:12" ht="28.5" thickBot="1" x14ac:dyDescent="0.35">
      <c r="B70" s="3"/>
      <c r="C70" s="41" t="str">
        <f>_xlfn.TEXTJOIN("",FALSE,"Di cui percentuale di personale senza formazione riconosciuta al 01.11.",Jahr-1,":")</f>
        <v>Di cui percentuale di personale senza formazione riconosciuta al 01.11.2024:</v>
      </c>
      <c r="D70" s="27"/>
      <c r="E70" s="30"/>
      <c r="F70" s="10"/>
      <c r="G70" s="9" t="s">
        <v>0</v>
      </c>
      <c r="H70" s="9"/>
      <c r="I70" s="9"/>
      <c r="J70" s="9"/>
      <c r="K70" s="3"/>
      <c r="L70" s="9">
        <f>IF(ISBLANK(E70),0,E70)</f>
        <v>0</v>
      </c>
    </row>
    <row r="71" spans="2:12" ht="5.25" customHeight="1" x14ac:dyDescent="0.3">
      <c r="B71" s="14"/>
      <c r="C71" s="27"/>
      <c r="D71" s="27"/>
      <c r="E71" s="9"/>
      <c r="F71" s="10"/>
      <c r="G71" s="9"/>
      <c r="H71" s="9"/>
      <c r="I71" s="9"/>
      <c r="J71" s="9"/>
      <c r="K71" s="14"/>
      <c r="L71" s="9"/>
    </row>
    <row r="72" spans="2:12" ht="27" customHeight="1" x14ac:dyDescent="0.3">
      <c r="B72" s="14"/>
      <c r="C72" s="42" t="str">
        <f>_xlfn.TEXTJOIN("",FALSE,"Percentuale di personale per il supplemento 'gruppo chiuso' al 01.11.",Jahr-1,":")</f>
        <v>Percentuale di personale per il supplemento 'gruppo chiuso' al 01.11.2024:</v>
      </c>
      <c r="D72" s="27"/>
      <c r="E72" s="22"/>
      <c r="F72" s="10"/>
      <c r="G72" s="9" t="s">
        <v>0</v>
      </c>
      <c r="H72" s="9"/>
      <c r="I72" s="9"/>
      <c r="J72" s="9"/>
      <c r="K72" s="14"/>
      <c r="L72" s="9"/>
    </row>
    <row r="73" spans="2:12" x14ac:dyDescent="0.3">
      <c r="B73" s="3"/>
      <c r="C73" s="27"/>
      <c r="D73" s="27"/>
      <c r="E73" s="27"/>
      <c r="F73" s="27"/>
      <c r="G73" s="9"/>
      <c r="H73" s="9"/>
      <c r="I73" s="9"/>
      <c r="J73" s="9"/>
      <c r="K73" s="3"/>
      <c r="L73" s="9"/>
    </row>
    <row r="74" spans="2:12" x14ac:dyDescent="0.3">
      <c r="B74" s="3"/>
      <c r="C74" s="28" t="s">
        <v>12</v>
      </c>
      <c r="D74" s="28"/>
      <c r="E74" s="19" t="s">
        <v>28</v>
      </c>
      <c r="F74" s="10"/>
      <c r="G74" s="55"/>
      <c r="H74" s="56"/>
      <c r="I74" s="56"/>
      <c r="J74" s="57"/>
      <c r="K74" s="3"/>
      <c r="L74" s="3"/>
    </row>
    <row r="75" spans="2:12" ht="4.5" customHeight="1" x14ac:dyDescent="0.3">
      <c r="B75" s="3"/>
      <c r="C75" s="9"/>
      <c r="D75" s="9"/>
      <c r="E75" s="9"/>
      <c r="F75" s="9"/>
      <c r="G75" s="9"/>
      <c r="H75" s="9"/>
      <c r="I75" s="9"/>
      <c r="J75" s="9"/>
      <c r="K75" s="3"/>
      <c r="L75" s="9"/>
    </row>
    <row r="76" spans="2:12" x14ac:dyDescent="0.3">
      <c r="B76" s="3"/>
      <c r="C76" s="19" t="s">
        <v>37</v>
      </c>
      <c r="D76" s="9"/>
      <c r="E76" s="31"/>
      <c r="F76" s="10"/>
      <c r="G76" s="10"/>
      <c r="H76" s="10"/>
      <c r="I76" s="10"/>
      <c r="J76" s="10"/>
      <c r="K76" s="3"/>
      <c r="L76" s="9">
        <f>IF(ISBLANK(E76),0,E76)</f>
        <v>0</v>
      </c>
    </row>
    <row r="77" spans="2:12" ht="4.5" customHeight="1" x14ac:dyDescent="0.3">
      <c r="B77" s="3"/>
      <c r="C77" s="9"/>
      <c r="D77" s="9"/>
      <c r="E77" s="9"/>
      <c r="F77" s="9"/>
      <c r="G77" s="9"/>
      <c r="H77" s="9"/>
      <c r="I77" s="9"/>
      <c r="J77" s="9"/>
      <c r="K77" s="3"/>
      <c r="L77" s="9"/>
    </row>
    <row r="78" spans="2:12" x14ac:dyDescent="0.3">
      <c r="B78" s="3"/>
      <c r="C78" s="19" t="s">
        <v>38</v>
      </c>
      <c r="D78" s="9"/>
      <c r="E78" s="24" t="s">
        <v>33</v>
      </c>
      <c r="F78" s="9"/>
      <c r="G78" s="31"/>
      <c r="H78" s="24" t="s">
        <v>34</v>
      </c>
      <c r="I78" s="31"/>
      <c r="J78" s="24" t="s">
        <v>11</v>
      </c>
      <c r="K78" s="3"/>
      <c r="L78" s="9"/>
    </row>
    <row r="79" spans="2:12" ht="4.5" customHeight="1" x14ac:dyDescent="0.3">
      <c r="B79" s="3"/>
      <c r="C79" s="19"/>
      <c r="D79" s="9"/>
      <c r="E79" s="19"/>
      <c r="F79" s="9"/>
      <c r="G79" s="9"/>
      <c r="H79" s="9"/>
      <c r="I79" s="9"/>
      <c r="J79" s="19"/>
      <c r="K79" s="3"/>
      <c r="L79" s="9"/>
    </row>
    <row r="80" spans="2:12" x14ac:dyDescent="0.3">
      <c r="B80" s="3"/>
      <c r="C80" s="19" t="s">
        <v>39</v>
      </c>
      <c r="D80" s="9"/>
      <c r="E80" s="24" t="s">
        <v>35</v>
      </c>
      <c r="F80" s="9"/>
      <c r="G80" s="31"/>
      <c r="H80" s="9"/>
      <c r="I80" s="9"/>
      <c r="J80" s="24" t="s">
        <v>11</v>
      </c>
      <c r="K80" s="3"/>
      <c r="L80" s="9"/>
    </row>
    <row r="81" spans="2:16" ht="4.5" customHeight="1" x14ac:dyDescent="0.3">
      <c r="B81" s="3"/>
      <c r="C81" s="19"/>
      <c r="D81" s="9"/>
      <c r="E81" s="9"/>
      <c r="F81" s="9"/>
      <c r="G81" s="9"/>
      <c r="H81" s="9"/>
      <c r="I81" s="9"/>
      <c r="J81" s="9"/>
      <c r="K81" s="3"/>
      <c r="L81" s="9"/>
    </row>
    <row r="82" spans="2:16" x14ac:dyDescent="0.3">
      <c r="B82" s="3"/>
      <c r="C82" s="38" t="s">
        <v>69</v>
      </c>
      <c r="D82" s="9"/>
      <c r="E82" s="52"/>
      <c r="F82" s="52"/>
      <c r="G82" s="52"/>
      <c r="H82" s="52"/>
      <c r="I82" s="52"/>
      <c r="J82" s="52"/>
      <c r="K82" s="3"/>
      <c r="L82" s="3"/>
      <c r="P82" s="25"/>
    </row>
    <row r="83" spans="2:16" ht="4.5" customHeight="1" x14ac:dyDescent="0.3">
      <c r="B83" s="3"/>
      <c r="C83" s="9"/>
      <c r="D83" s="9"/>
      <c r="E83" s="9"/>
      <c r="F83" s="9"/>
      <c r="G83" s="9"/>
      <c r="H83" s="9"/>
      <c r="I83" s="9"/>
      <c r="J83" s="9"/>
      <c r="K83" s="3"/>
      <c r="L83" s="9"/>
    </row>
    <row r="84" spans="2:16" x14ac:dyDescent="0.3">
      <c r="B84" s="3"/>
      <c r="C84" s="9"/>
      <c r="D84" s="9"/>
      <c r="E84" s="9"/>
      <c r="F84" s="9"/>
      <c r="G84" s="9"/>
      <c r="H84" s="9"/>
      <c r="I84" s="9"/>
      <c r="J84" s="9"/>
      <c r="K84" s="3"/>
      <c r="L84" s="9"/>
    </row>
    <row r="85" spans="2:16" x14ac:dyDescent="0.3">
      <c r="B85" s="3"/>
      <c r="C85" s="38" t="s">
        <v>68</v>
      </c>
      <c r="D85" s="9"/>
      <c r="E85" s="52"/>
      <c r="F85" s="52"/>
      <c r="G85" s="52"/>
      <c r="H85" s="52"/>
      <c r="I85" s="52"/>
      <c r="J85" s="52"/>
      <c r="K85" s="3"/>
      <c r="L85" s="3"/>
    </row>
    <row r="86" spans="2:16" ht="4.5" customHeight="1" x14ac:dyDescent="0.3">
      <c r="B86" s="3"/>
      <c r="C86" s="9"/>
      <c r="D86" s="9"/>
      <c r="E86" s="9"/>
      <c r="F86" s="9"/>
      <c r="G86" s="9"/>
      <c r="H86" s="9"/>
      <c r="I86" s="9"/>
      <c r="J86" s="9"/>
      <c r="K86" s="3"/>
      <c r="L86" s="9"/>
    </row>
    <row r="87" spans="2:16" ht="28" x14ac:dyDescent="0.3">
      <c r="B87" s="3"/>
      <c r="C87" s="38" t="s">
        <v>52</v>
      </c>
      <c r="D87" s="9"/>
      <c r="E87" s="32"/>
      <c r="F87" s="10"/>
      <c r="G87" s="11"/>
      <c r="H87" s="11"/>
      <c r="I87" s="11"/>
      <c r="J87" s="11"/>
      <c r="K87" s="3"/>
      <c r="L87" s="11"/>
    </row>
    <row r="88" spans="2:16" ht="4.5" customHeight="1" x14ac:dyDescent="0.3">
      <c r="B88" s="3"/>
      <c r="C88" s="9"/>
      <c r="D88" s="9"/>
      <c r="E88" s="9"/>
      <c r="F88" s="9"/>
      <c r="G88" s="9"/>
      <c r="H88" s="9"/>
      <c r="I88" s="9"/>
      <c r="J88" s="9"/>
      <c r="K88" s="3"/>
      <c r="L88" s="9"/>
    </row>
    <row r="89" spans="2:16" ht="28" x14ac:dyDescent="0.3">
      <c r="B89" s="3"/>
      <c r="C89" s="38" t="s">
        <v>53</v>
      </c>
      <c r="D89" s="9"/>
      <c r="E89" s="31"/>
      <c r="F89" s="10"/>
      <c r="G89" s="9"/>
      <c r="H89" s="9"/>
      <c r="I89" s="9"/>
      <c r="J89" s="9"/>
      <c r="K89" s="3"/>
      <c r="L89" s="9"/>
    </row>
    <row r="90" spans="2:16" ht="4.5" customHeight="1" x14ac:dyDescent="0.3">
      <c r="B90" s="3"/>
      <c r="C90" s="9"/>
      <c r="D90" s="9"/>
      <c r="E90" s="9"/>
      <c r="F90" s="9"/>
      <c r="G90" s="9"/>
      <c r="H90" s="9"/>
      <c r="I90" s="9"/>
      <c r="J90" s="9"/>
      <c r="K90" s="3"/>
      <c r="L90" s="9"/>
    </row>
    <row r="91" spans="2:16" ht="42" x14ac:dyDescent="0.3">
      <c r="B91" s="3"/>
      <c r="C91" s="38" t="s">
        <v>54</v>
      </c>
      <c r="D91" s="27"/>
      <c r="E91" s="32"/>
      <c r="F91" s="10"/>
      <c r="G91" s="9"/>
      <c r="H91" s="9"/>
      <c r="I91" s="9"/>
      <c r="J91" s="9"/>
      <c r="K91" s="3"/>
      <c r="L91" s="9"/>
    </row>
    <row r="92" spans="2:16" ht="4.5" customHeight="1" x14ac:dyDescent="0.3">
      <c r="B92" s="3"/>
      <c r="C92" s="9"/>
      <c r="D92" s="9"/>
      <c r="E92" s="9"/>
      <c r="F92" s="9"/>
      <c r="G92" s="9"/>
      <c r="H92" s="9"/>
      <c r="I92" s="9"/>
      <c r="J92" s="9"/>
      <c r="K92" s="3"/>
      <c r="L92" s="9"/>
    </row>
    <row r="93" spans="2:16" x14ac:dyDescent="0.3">
      <c r="B93" s="3"/>
      <c r="C93" s="38" t="s">
        <v>55</v>
      </c>
      <c r="D93" s="9"/>
      <c r="E93" s="32"/>
      <c r="F93" s="10"/>
      <c r="G93" s="9"/>
      <c r="H93" s="9"/>
      <c r="I93" s="9"/>
      <c r="J93" s="9"/>
      <c r="K93" s="3"/>
      <c r="L93" s="9"/>
    </row>
    <row r="94" spans="2:16" ht="4.5" customHeight="1" x14ac:dyDescent="0.3">
      <c r="B94" s="3"/>
      <c r="C94" s="9"/>
      <c r="D94" s="9"/>
      <c r="E94" s="9"/>
      <c r="F94" s="9"/>
      <c r="G94" s="9"/>
      <c r="H94" s="9"/>
      <c r="I94" s="9"/>
      <c r="J94" s="9"/>
      <c r="K94" s="3"/>
      <c r="L94" s="9"/>
    </row>
    <row r="95" spans="2:16" ht="42" x14ac:dyDescent="0.3">
      <c r="B95" s="3"/>
      <c r="C95" s="38" t="str">
        <f>_xlfn.TEXTJOIN("",FALSE,"Numero di week-end (0-52) nell'anno ",Jahr-2," nei quali tutto il gruppo è stato chiuso per assenza di bambini nell'istituto:")</f>
        <v>Numero di week-end (0-52) nell'anno 2023 nei quali tutto il gruppo è stato chiuso per assenza di bambini nell'istituto:</v>
      </c>
      <c r="D95" s="27"/>
      <c r="E95" s="31"/>
      <c r="F95" s="10"/>
      <c r="G95" s="9"/>
      <c r="H95" s="9"/>
      <c r="I95" s="9"/>
      <c r="J95" s="9"/>
      <c r="K95" s="3"/>
      <c r="L95" s="9"/>
    </row>
    <row r="96" spans="2:16" x14ac:dyDescent="0.3">
      <c r="B96" s="3"/>
      <c r="C96" s="9"/>
      <c r="D96" s="9"/>
      <c r="E96" s="9"/>
      <c r="F96" s="9"/>
      <c r="G96" s="9"/>
      <c r="H96" s="9"/>
      <c r="I96" s="9"/>
      <c r="J96" s="9"/>
      <c r="K96" s="3"/>
      <c r="L96" s="9"/>
    </row>
    <row r="97" spans="2:12" x14ac:dyDescent="0.3">
      <c r="B97" s="3"/>
      <c r="C97" s="38" t="s">
        <v>56</v>
      </c>
      <c r="D97" s="9"/>
      <c r="E97" s="31"/>
      <c r="F97" s="10"/>
      <c r="G97" s="9"/>
      <c r="H97" s="9"/>
      <c r="I97" s="9"/>
      <c r="J97" s="9"/>
      <c r="K97" s="3"/>
      <c r="L97" s="9"/>
    </row>
    <row r="98" spans="2:12" ht="14.5" thickBot="1" x14ac:dyDescent="0.35">
      <c r="B98" s="3"/>
      <c r="C98" s="9"/>
      <c r="D98" s="9"/>
      <c r="E98" s="9"/>
      <c r="F98" s="9"/>
      <c r="G98" s="9"/>
      <c r="H98" s="9"/>
      <c r="I98" s="9"/>
      <c r="J98" s="9"/>
      <c r="K98" s="3"/>
      <c r="L98" s="9"/>
    </row>
    <row r="99" spans="2:12" ht="28.5" thickBot="1" x14ac:dyDescent="0.35">
      <c r="B99" s="3"/>
      <c r="C99" s="40" t="str">
        <f>_xlfn.TEXTJOIN("",FALSE,"Effettivo del personale socio-educativo per questo gruppo al 01.11.",Jahr-1,":")</f>
        <v>Effettivo del personale socio-educativo per questo gruppo al 01.11.2024:</v>
      </c>
      <c r="D99" s="27"/>
      <c r="E99" s="33"/>
      <c r="F99" s="10"/>
      <c r="G99" s="9" t="s">
        <v>0</v>
      </c>
      <c r="H99" s="9"/>
      <c r="I99" s="9"/>
      <c r="J99" s="9"/>
      <c r="K99" s="3"/>
      <c r="L99" s="9">
        <f>IF(ISBLANK(E99),0,E99)</f>
        <v>0</v>
      </c>
    </row>
    <row r="100" spans="2:12" ht="4.5" customHeight="1" thickBot="1" x14ac:dyDescent="0.35">
      <c r="B100" s="3"/>
      <c r="C100" s="9"/>
      <c r="D100" s="9"/>
      <c r="E100" s="9"/>
      <c r="F100" s="9"/>
      <c r="G100" s="9"/>
      <c r="H100" s="9"/>
      <c r="I100" s="9"/>
      <c r="J100" s="9"/>
      <c r="K100" s="3"/>
      <c r="L100" s="9"/>
    </row>
    <row r="101" spans="2:12" ht="28.5" thickBot="1" x14ac:dyDescent="0.35">
      <c r="B101" s="3"/>
      <c r="C101" s="41" t="str">
        <f>_xlfn.TEXTJOIN("",FALSE,"Di cui percentuale di personale senza formazione riconosciuta al 01.11.",Jahr-1,":")</f>
        <v>Di cui percentuale di personale senza formazione riconosciuta al 01.11.2024:</v>
      </c>
      <c r="D101" s="27"/>
      <c r="E101" s="33"/>
      <c r="F101" s="10"/>
      <c r="G101" s="9" t="s">
        <v>0</v>
      </c>
      <c r="H101" s="9"/>
      <c r="I101" s="9"/>
      <c r="J101" s="9"/>
      <c r="K101" s="3"/>
      <c r="L101" s="9">
        <f>IF(ISBLANK(E101),0,E101)</f>
        <v>0</v>
      </c>
    </row>
    <row r="102" spans="2:12" ht="5.25" customHeight="1" x14ac:dyDescent="0.3">
      <c r="B102" s="14"/>
      <c r="C102" s="27"/>
      <c r="D102" s="27"/>
      <c r="E102" s="9"/>
      <c r="F102" s="10"/>
      <c r="G102" s="9"/>
      <c r="H102" s="9"/>
      <c r="I102" s="9"/>
      <c r="J102" s="9"/>
      <c r="K102" s="14"/>
      <c r="L102" s="9"/>
    </row>
    <row r="103" spans="2:12" ht="27" customHeight="1" x14ac:dyDescent="0.3">
      <c r="B103" s="14"/>
      <c r="C103" s="42" t="str">
        <f>_xlfn.TEXTJOIN("",FALSE,"Percentuale di personale per il supplemento 'gruppo chiuso' al 01.11.",Jahr-1,":")</f>
        <v>Percentuale di personale per il supplemento 'gruppo chiuso' al 01.11.2024:</v>
      </c>
      <c r="D103" s="27"/>
      <c r="E103" s="22"/>
      <c r="F103" s="10"/>
      <c r="G103" s="9" t="s">
        <v>0</v>
      </c>
      <c r="H103" s="9"/>
      <c r="I103" s="9"/>
      <c r="J103" s="9"/>
      <c r="K103" s="14"/>
      <c r="L103" s="9"/>
    </row>
    <row r="104" spans="2:12" x14ac:dyDescent="0.3">
      <c r="B104" s="3"/>
      <c r="C104" s="27"/>
      <c r="D104" s="9"/>
      <c r="E104" s="9"/>
      <c r="F104" s="9"/>
      <c r="G104" s="9"/>
      <c r="H104" s="9"/>
      <c r="I104" s="9"/>
      <c r="J104" s="9"/>
      <c r="K104" s="3"/>
      <c r="L104" s="9"/>
    </row>
    <row r="105" spans="2:12" x14ac:dyDescent="0.3">
      <c r="B105" s="3"/>
      <c r="C105" s="28" t="s">
        <v>13</v>
      </c>
      <c r="D105" s="28"/>
      <c r="E105" s="19" t="s">
        <v>28</v>
      </c>
      <c r="F105" s="10"/>
      <c r="G105" s="55"/>
      <c r="H105" s="56"/>
      <c r="I105" s="56"/>
      <c r="J105" s="57"/>
      <c r="K105" s="3"/>
      <c r="L105" s="3"/>
    </row>
    <row r="106" spans="2:12" ht="4.5" customHeight="1" x14ac:dyDescent="0.3">
      <c r="B106" s="3"/>
      <c r="C106" s="9"/>
      <c r="D106" s="9"/>
      <c r="E106" s="9"/>
      <c r="F106" s="9"/>
      <c r="G106" s="9"/>
      <c r="H106" s="9"/>
      <c r="I106" s="9"/>
      <c r="J106" s="9"/>
      <c r="K106" s="3"/>
      <c r="L106" s="9"/>
    </row>
    <row r="107" spans="2:12" x14ac:dyDescent="0.3">
      <c r="B107" s="3"/>
      <c r="C107" s="19" t="s">
        <v>37</v>
      </c>
      <c r="D107" s="9"/>
      <c r="E107" s="31"/>
      <c r="F107" s="10"/>
      <c r="G107" s="10"/>
      <c r="H107" s="10"/>
      <c r="I107" s="10"/>
      <c r="J107" s="10"/>
      <c r="K107" s="3"/>
      <c r="L107" s="9">
        <f>IF(ISBLANK(E107),0,E107)</f>
        <v>0</v>
      </c>
    </row>
    <row r="108" spans="2:12" ht="4.5" customHeight="1" x14ac:dyDescent="0.3">
      <c r="B108" s="3"/>
      <c r="C108" s="9"/>
      <c r="D108" s="9"/>
      <c r="E108" s="9"/>
      <c r="F108" s="9"/>
      <c r="G108" s="9"/>
      <c r="H108" s="9"/>
      <c r="I108" s="9"/>
      <c r="J108" s="9"/>
      <c r="K108" s="3"/>
      <c r="L108" s="9"/>
    </row>
    <row r="109" spans="2:12" x14ac:dyDescent="0.3">
      <c r="B109" s="3"/>
      <c r="C109" s="19" t="s">
        <v>38</v>
      </c>
      <c r="D109" s="9"/>
      <c r="E109" s="24" t="s">
        <v>33</v>
      </c>
      <c r="F109" s="9"/>
      <c r="G109" s="31"/>
      <c r="H109" s="24" t="s">
        <v>34</v>
      </c>
      <c r="I109" s="31"/>
      <c r="J109" s="24" t="s">
        <v>11</v>
      </c>
      <c r="K109" s="3"/>
      <c r="L109" s="9"/>
    </row>
    <row r="110" spans="2:12" ht="4.5" customHeight="1" x14ac:dyDescent="0.3">
      <c r="B110" s="3"/>
      <c r="C110" s="19"/>
      <c r="D110" s="9"/>
      <c r="E110" s="19"/>
      <c r="F110" s="9"/>
      <c r="G110" s="9"/>
      <c r="H110" s="9"/>
      <c r="I110" s="9"/>
      <c r="J110" s="19"/>
      <c r="K110" s="3"/>
      <c r="L110" s="9"/>
    </row>
    <row r="111" spans="2:12" x14ac:dyDescent="0.3">
      <c r="B111" s="3"/>
      <c r="C111" s="19" t="s">
        <v>39</v>
      </c>
      <c r="D111" s="9"/>
      <c r="E111" s="24" t="s">
        <v>35</v>
      </c>
      <c r="F111" s="9"/>
      <c r="G111" s="31"/>
      <c r="H111" s="9"/>
      <c r="I111" s="9"/>
      <c r="J111" s="24" t="s">
        <v>11</v>
      </c>
      <c r="K111" s="3"/>
      <c r="L111" s="9"/>
    </row>
    <row r="112" spans="2:12" ht="4.5" customHeight="1" x14ac:dyDescent="0.3">
      <c r="B112" s="3"/>
      <c r="C112" s="19"/>
      <c r="D112" s="9"/>
      <c r="E112" s="9"/>
      <c r="F112" s="9"/>
      <c r="G112" s="9"/>
      <c r="H112" s="9"/>
      <c r="I112" s="9"/>
      <c r="J112" s="9"/>
      <c r="K112" s="3"/>
      <c r="L112" s="9"/>
    </row>
    <row r="113" spans="2:16" x14ac:dyDescent="0.3">
      <c r="B113" s="3"/>
      <c r="C113" s="38" t="s">
        <v>69</v>
      </c>
      <c r="D113" s="9"/>
      <c r="E113" s="52"/>
      <c r="F113" s="52"/>
      <c r="G113" s="52"/>
      <c r="H113" s="52"/>
      <c r="I113" s="52"/>
      <c r="J113" s="52"/>
      <c r="K113" s="3"/>
      <c r="L113" s="3"/>
      <c r="P113" s="25"/>
    </row>
    <row r="114" spans="2:16" ht="4.5" customHeight="1" x14ac:dyDescent="0.3">
      <c r="B114" s="3"/>
      <c r="C114" s="9"/>
      <c r="D114" s="9"/>
      <c r="E114" s="9"/>
      <c r="F114" s="9"/>
      <c r="G114" s="9"/>
      <c r="H114" s="9"/>
      <c r="I114" s="9"/>
      <c r="J114" s="9"/>
      <c r="K114" s="3"/>
      <c r="L114" s="9"/>
    </row>
    <row r="115" spans="2:16" x14ac:dyDescent="0.3">
      <c r="B115" s="3"/>
      <c r="C115" s="9"/>
      <c r="D115" s="9"/>
      <c r="E115" s="9"/>
      <c r="F115" s="9"/>
      <c r="G115" s="9"/>
      <c r="H115" s="9"/>
      <c r="I115" s="9"/>
      <c r="J115" s="9"/>
      <c r="K115" s="3"/>
      <c r="L115" s="9"/>
    </row>
    <row r="116" spans="2:16" x14ac:dyDescent="0.3">
      <c r="B116" s="3"/>
      <c r="C116" s="38" t="s">
        <v>68</v>
      </c>
      <c r="D116" s="9"/>
      <c r="E116" s="52"/>
      <c r="F116" s="52"/>
      <c r="G116" s="52"/>
      <c r="H116" s="52"/>
      <c r="I116" s="52"/>
      <c r="J116" s="52"/>
      <c r="K116" s="3"/>
      <c r="L116" s="3"/>
    </row>
    <row r="117" spans="2:16" ht="4.5" customHeight="1" x14ac:dyDescent="0.3">
      <c r="B117" s="3"/>
      <c r="C117" s="9"/>
      <c r="D117" s="9"/>
      <c r="E117" s="9"/>
      <c r="F117" s="9"/>
      <c r="G117" s="9"/>
      <c r="H117" s="9"/>
      <c r="I117" s="9"/>
      <c r="J117" s="9"/>
      <c r="K117" s="3"/>
      <c r="L117" s="9"/>
    </row>
    <row r="118" spans="2:16" ht="28" x14ac:dyDescent="0.3">
      <c r="B118" s="3"/>
      <c r="C118" s="38" t="s">
        <v>52</v>
      </c>
      <c r="D118" s="9"/>
      <c r="E118" s="32"/>
      <c r="F118" s="10"/>
      <c r="G118" s="11"/>
      <c r="H118" s="11"/>
      <c r="I118" s="11"/>
      <c r="J118" s="11"/>
      <c r="K118" s="3"/>
      <c r="L118" s="11"/>
    </row>
    <row r="119" spans="2:16" ht="4.5" customHeight="1" x14ac:dyDescent="0.3">
      <c r="B119" s="3"/>
      <c r="C119" s="9"/>
      <c r="D119" s="9"/>
      <c r="E119" s="9"/>
      <c r="F119" s="9"/>
      <c r="G119" s="9"/>
      <c r="H119" s="9"/>
      <c r="I119" s="9"/>
      <c r="J119" s="9"/>
      <c r="K119" s="3"/>
      <c r="L119" s="9"/>
    </row>
    <row r="120" spans="2:16" ht="28" x14ac:dyDescent="0.3">
      <c r="B120" s="3"/>
      <c r="C120" s="38" t="s">
        <v>53</v>
      </c>
      <c r="D120" s="9"/>
      <c r="E120" s="31"/>
      <c r="F120" s="10"/>
      <c r="G120" s="9"/>
      <c r="H120" s="9"/>
      <c r="I120" s="9"/>
      <c r="J120" s="9"/>
      <c r="K120" s="3"/>
      <c r="L120" s="9"/>
    </row>
    <row r="121" spans="2:16" ht="4.5" customHeight="1" x14ac:dyDescent="0.3">
      <c r="B121" s="3"/>
      <c r="C121" s="9"/>
      <c r="D121" s="9"/>
      <c r="E121" s="9"/>
      <c r="F121" s="9"/>
      <c r="G121" s="9"/>
      <c r="H121" s="9"/>
      <c r="I121" s="9"/>
      <c r="J121" s="9"/>
      <c r="K121" s="3"/>
      <c r="L121" s="9"/>
    </row>
    <row r="122" spans="2:16" ht="42" x14ac:dyDescent="0.3">
      <c r="B122" s="3"/>
      <c r="C122" s="38" t="s">
        <v>54</v>
      </c>
      <c r="D122" s="27"/>
      <c r="E122" s="32"/>
      <c r="F122" s="10"/>
      <c r="G122" s="9"/>
      <c r="H122" s="9"/>
      <c r="I122" s="9"/>
      <c r="J122" s="9"/>
      <c r="K122" s="3"/>
      <c r="L122" s="9"/>
    </row>
    <row r="123" spans="2:16" ht="4.5" customHeight="1" x14ac:dyDescent="0.3">
      <c r="B123" s="3"/>
      <c r="C123" s="9"/>
      <c r="D123" s="9"/>
      <c r="E123" s="9"/>
      <c r="F123" s="9"/>
      <c r="G123" s="9"/>
      <c r="H123" s="9"/>
      <c r="I123" s="9"/>
      <c r="J123" s="9"/>
      <c r="K123" s="3"/>
      <c r="L123" s="9"/>
    </row>
    <row r="124" spans="2:16" x14ac:dyDescent="0.3">
      <c r="B124" s="3"/>
      <c r="C124" s="38" t="s">
        <v>55</v>
      </c>
      <c r="D124" s="9"/>
      <c r="E124" s="32"/>
      <c r="F124" s="10"/>
      <c r="G124" s="9"/>
      <c r="H124" s="9"/>
      <c r="I124" s="9"/>
      <c r="J124" s="9"/>
      <c r="K124" s="3"/>
      <c r="L124" s="9"/>
    </row>
    <row r="125" spans="2:16" x14ac:dyDescent="0.3">
      <c r="B125" s="3"/>
      <c r="C125" s="9"/>
      <c r="D125" s="9"/>
      <c r="E125" s="9"/>
      <c r="F125" s="9"/>
      <c r="G125" s="9"/>
      <c r="H125" s="9"/>
      <c r="I125" s="9"/>
      <c r="J125" s="9"/>
      <c r="K125" s="3"/>
      <c r="L125" s="9"/>
    </row>
    <row r="126" spans="2:16" ht="42" x14ac:dyDescent="0.3">
      <c r="B126" s="3"/>
      <c r="C126" s="38" t="str">
        <f>_xlfn.TEXTJOIN("",FALSE,"Numero di week-end (0-52) nell'anno ",Jahr-2," nei quali tutto il gruppo è stato chiuso per assenza di bambini nell'istituto:")</f>
        <v>Numero di week-end (0-52) nell'anno 2023 nei quali tutto il gruppo è stato chiuso per assenza di bambini nell'istituto:</v>
      </c>
      <c r="D126" s="27"/>
      <c r="E126" s="31"/>
      <c r="F126" s="10"/>
      <c r="G126" s="9"/>
      <c r="H126" s="9"/>
      <c r="I126" s="9"/>
      <c r="J126" s="9"/>
      <c r="K126" s="3"/>
      <c r="L126" s="9"/>
    </row>
    <row r="127" spans="2:16" ht="8.25" customHeight="1" x14ac:dyDescent="0.3">
      <c r="B127" s="3"/>
      <c r="C127" s="9"/>
      <c r="D127" s="27"/>
      <c r="E127" s="9"/>
      <c r="F127" s="9"/>
      <c r="G127" s="9"/>
      <c r="H127" s="9"/>
      <c r="I127" s="9"/>
      <c r="J127" s="9"/>
      <c r="K127" s="3"/>
      <c r="L127" s="9"/>
    </row>
    <row r="128" spans="2:16" x14ac:dyDescent="0.3">
      <c r="B128" s="3"/>
      <c r="C128" s="38" t="s">
        <v>56</v>
      </c>
      <c r="D128" s="9"/>
      <c r="E128" s="31"/>
      <c r="F128" s="10"/>
      <c r="G128" s="9"/>
      <c r="H128" s="9"/>
      <c r="I128" s="9"/>
      <c r="J128" s="9"/>
      <c r="K128" s="3"/>
      <c r="L128" s="9"/>
    </row>
    <row r="129" spans="2:16" ht="14.5" thickBot="1" x14ac:dyDescent="0.35">
      <c r="B129" s="3"/>
      <c r="C129" s="9"/>
      <c r="D129" s="9"/>
      <c r="E129" s="9"/>
      <c r="F129" s="9"/>
      <c r="G129" s="9"/>
      <c r="H129" s="9"/>
      <c r="I129" s="9"/>
      <c r="J129" s="9"/>
      <c r="K129" s="3"/>
      <c r="L129" s="9"/>
    </row>
    <row r="130" spans="2:16" ht="28.5" thickBot="1" x14ac:dyDescent="0.35">
      <c r="B130" s="3"/>
      <c r="C130" s="40" t="str">
        <f>_xlfn.TEXTJOIN("",FALSE,"Effettivo del personale socio-educativo per questo gruppo al 01.11.",Jahr-1,":")</f>
        <v>Effettivo del personale socio-educativo per questo gruppo al 01.11.2024:</v>
      </c>
      <c r="D130" s="27"/>
      <c r="E130" s="33"/>
      <c r="F130" s="10"/>
      <c r="G130" s="9" t="s">
        <v>0</v>
      </c>
      <c r="H130" s="9"/>
      <c r="I130" s="9"/>
      <c r="J130" s="9"/>
      <c r="K130" s="3"/>
      <c r="L130" s="9">
        <f>IF(ISBLANK(E130),0,E130)</f>
        <v>0</v>
      </c>
    </row>
    <row r="131" spans="2:16" ht="4.4000000000000004" customHeight="1" thickBot="1" x14ac:dyDescent="0.35">
      <c r="B131" s="3"/>
      <c r="C131" s="9"/>
      <c r="D131" s="9"/>
      <c r="E131" s="9"/>
      <c r="F131" s="9"/>
      <c r="G131" s="9"/>
      <c r="H131" s="9"/>
      <c r="I131" s="9"/>
      <c r="J131" s="9"/>
      <c r="K131" s="3"/>
      <c r="L131" s="9"/>
    </row>
    <row r="132" spans="2:16" ht="28.5" thickBot="1" x14ac:dyDescent="0.35">
      <c r="B132" s="3"/>
      <c r="C132" s="41" t="str">
        <f>_xlfn.TEXTJOIN("",FALSE,"Di cui percentuale di personale senza formazione riconosciuta al 01.11.",Jahr-1,":")</f>
        <v>Di cui percentuale di personale senza formazione riconosciuta al 01.11.2024:</v>
      </c>
      <c r="D132" s="27"/>
      <c r="E132" s="33"/>
      <c r="F132" s="10"/>
      <c r="G132" s="9" t="s">
        <v>0</v>
      </c>
      <c r="H132" s="9"/>
      <c r="I132" s="9"/>
      <c r="J132" s="9"/>
      <c r="K132" s="3"/>
      <c r="L132" s="9">
        <f>IF(ISBLANK(E132),0,E132)</f>
        <v>0</v>
      </c>
    </row>
    <row r="133" spans="2:16" ht="5.25" customHeight="1" x14ac:dyDescent="0.3">
      <c r="B133" s="14"/>
      <c r="C133" s="27"/>
      <c r="D133" s="27"/>
      <c r="E133" s="9"/>
      <c r="F133" s="10"/>
      <c r="G133" s="9"/>
      <c r="H133" s="9"/>
      <c r="I133" s="9"/>
      <c r="J133" s="9"/>
      <c r="K133" s="14"/>
      <c r="L133" s="9"/>
    </row>
    <row r="134" spans="2:16" ht="27" customHeight="1" x14ac:dyDescent="0.3">
      <c r="B134" s="14"/>
      <c r="C134" s="42" t="str">
        <f>_xlfn.TEXTJOIN("",FALSE,"Percentuale di personale per il supplemento 'gruppo chiuso' al 01.11.",Jahr-1,":")</f>
        <v>Percentuale di personale per il supplemento 'gruppo chiuso' al 01.11.2024:</v>
      </c>
      <c r="D134" s="27"/>
      <c r="E134" s="22"/>
      <c r="F134" s="10"/>
      <c r="G134" s="9" t="s">
        <v>0</v>
      </c>
      <c r="H134" s="9"/>
      <c r="I134" s="9"/>
      <c r="J134" s="9"/>
      <c r="K134" s="14"/>
      <c r="L134" s="9"/>
    </row>
    <row r="135" spans="2:16" x14ac:dyDescent="0.3">
      <c r="B135" s="14"/>
      <c r="C135" s="27"/>
      <c r="D135" s="27"/>
      <c r="E135" s="9"/>
      <c r="F135" s="10"/>
      <c r="G135" s="9"/>
      <c r="H135" s="9"/>
      <c r="I135" s="9"/>
      <c r="J135" s="9"/>
      <c r="K135" s="14"/>
      <c r="L135" s="9"/>
    </row>
    <row r="136" spans="2:16" x14ac:dyDescent="0.3">
      <c r="B136" s="14"/>
      <c r="C136" s="28" t="s">
        <v>14</v>
      </c>
      <c r="D136" s="28"/>
      <c r="E136" s="19" t="s">
        <v>28</v>
      </c>
      <c r="F136" s="10"/>
      <c r="G136" s="55"/>
      <c r="H136" s="56"/>
      <c r="I136" s="56"/>
      <c r="J136" s="57"/>
      <c r="K136" s="14"/>
      <c r="L136" s="14"/>
    </row>
    <row r="137" spans="2:16" ht="4.5" customHeight="1" x14ac:dyDescent="0.3">
      <c r="B137" s="3"/>
      <c r="C137" s="9"/>
      <c r="D137" s="9"/>
      <c r="E137" s="9"/>
      <c r="F137" s="9"/>
      <c r="G137" s="9"/>
      <c r="H137" s="9"/>
      <c r="I137" s="9"/>
      <c r="J137" s="9"/>
      <c r="K137" s="3"/>
      <c r="L137" s="9"/>
    </row>
    <row r="138" spans="2:16" x14ac:dyDescent="0.3">
      <c r="B138" s="3"/>
      <c r="C138" s="19" t="s">
        <v>37</v>
      </c>
      <c r="D138" s="9"/>
      <c r="E138" s="31"/>
      <c r="F138" s="10"/>
      <c r="G138" s="10"/>
      <c r="H138" s="10"/>
      <c r="I138" s="10"/>
      <c r="J138" s="10"/>
      <c r="K138" s="3"/>
      <c r="L138" s="9">
        <f>IF(ISBLANK(E138),0,E138)</f>
        <v>0</v>
      </c>
    </row>
    <row r="139" spans="2:16" ht="4.5" customHeight="1" x14ac:dyDescent="0.3">
      <c r="B139" s="3"/>
      <c r="C139" s="9"/>
      <c r="D139" s="9"/>
      <c r="E139" s="9"/>
      <c r="F139" s="9"/>
      <c r="G139" s="9"/>
      <c r="H139" s="9"/>
      <c r="I139" s="9"/>
      <c r="J139" s="9"/>
      <c r="K139" s="3"/>
      <c r="L139" s="9"/>
    </row>
    <row r="140" spans="2:16" x14ac:dyDescent="0.3">
      <c r="B140" s="3"/>
      <c r="C140" s="19" t="s">
        <v>38</v>
      </c>
      <c r="D140" s="9"/>
      <c r="E140" s="24" t="s">
        <v>33</v>
      </c>
      <c r="F140" s="10"/>
      <c r="G140" s="31"/>
      <c r="H140" s="24" t="s">
        <v>34</v>
      </c>
      <c r="I140" s="31"/>
      <c r="J140" s="24" t="s">
        <v>11</v>
      </c>
      <c r="K140" s="3"/>
      <c r="L140" s="9"/>
    </row>
    <row r="141" spans="2:16" ht="4.5" customHeight="1" x14ac:dyDescent="0.3">
      <c r="B141" s="3"/>
      <c r="C141" s="19"/>
      <c r="D141" s="9"/>
      <c r="E141" s="19"/>
      <c r="F141" s="9"/>
      <c r="G141" s="9"/>
      <c r="H141" s="9"/>
      <c r="I141" s="9"/>
      <c r="J141" s="19"/>
      <c r="K141" s="3"/>
      <c r="L141" s="9"/>
    </row>
    <row r="142" spans="2:16" x14ac:dyDescent="0.3">
      <c r="B142" s="3"/>
      <c r="C142" s="19" t="s">
        <v>39</v>
      </c>
      <c r="D142" s="9"/>
      <c r="E142" s="24" t="s">
        <v>35</v>
      </c>
      <c r="F142" s="10"/>
      <c r="G142" s="31"/>
      <c r="H142" s="9"/>
      <c r="I142" s="9"/>
      <c r="J142" s="24" t="s">
        <v>11</v>
      </c>
      <c r="K142" s="3"/>
      <c r="L142" s="9"/>
    </row>
    <row r="143" spans="2:16" ht="4.5" customHeight="1" x14ac:dyDescent="0.3">
      <c r="B143" s="3"/>
      <c r="C143" s="19"/>
      <c r="D143" s="9"/>
      <c r="E143" s="9"/>
      <c r="F143" s="9"/>
      <c r="G143" s="9"/>
      <c r="H143" s="9"/>
      <c r="I143" s="9"/>
      <c r="J143" s="9"/>
      <c r="K143" s="3"/>
      <c r="L143" s="9"/>
    </row>
    <row r="144" spans="2:16" x14ac:dyDescent="0.3">
      <c r="B144" s="3"/>
      <c r="C144" s="38" t="s">
        <v>69</v>
      </c>
      <c r="D144" s="9"/>
      <c r="E144" s="52"/>
      <c r="F144" s="52"/>
      <c r="G144" s="52"/>
      <c r="H144" s="52"/>
      <c r="I144" s="52"/>
      <c r="J144" s="52"/>
      <c r="K144" s="3"/>
      <c r="L144" s="3"/>
      <c r="P144" s="25"/>
    </row>
    <row r="145" spans="2:12" ht="4.5" customHeight="1" x14ac:dyDescent="0.3">
      <c r="B145" s="3"/>
      <c r="C145" s="9"/>
      <c r="D145" s="9"/>
      <c r="E145" s="9"/>
      <c r="F145" s="9"/>
      <c r="G145" s="9"/>
      <c r="H145" s="9"/>
      <c r="I145" s="9"/>
      <c r="J145" s="9"/>
      <c r="K145" s="3"/>
      <c r="L145" s="9"/>
    </row>
    <row r="146" spans="2:12" x14ac:dyDescent="0.3">
      <c r="B146" s="3"/>
      <c r="C146" s="9"/>
      <c r="D146" s="9"/>
      <c r="E146" s="9"/>
      <c r="F146" s="9"/>
      <c r="G146" s="9"/>
      <c r="H146" s="9"/>
      <c r="I146" s="9"/>
      <c r="J146" s="9"/>
      <c r="K146" s="3"/>
      <c r="L146" s="9"/>
    </row>
    <row r="147" spans="2:12" x14ac:dyDescent="0.3">
      <c r="B147" s="3"/>
      <c r="C147" s="38" t="s">
        <v>68</v>
      </c>
      <c r="D147" s="9"/>
      <c r="E147" s="52"/>
      <c r="F147" s="52"/>
      <c r="G147" s="52"/>
      <c r="H147" s="52"/>
      <c r="I147" s="52"/>
      <c r="J147" s="52"/>
      <c r="K147" s="3"/>
      <c r="L147" s="3"/>
    </row>
    <row r="148" spans="2:12" ht="4.5" customHeight="1" x14ac:dyDescent="0.3">
      <c r="B148" s="3"/>
      <c r="C148" s="9"/>
      <c r="D148" s="9"/>
      <c r="E148" s="9"/>
      <c r="F148" s="9"/>
      <c r="G148" s="9"/>
      <c r="H148" s="9"/>
      <c r="I148" s="9"/>
      <c r="J148" s="9"/>
      <c r="K148" s="3"/>
      <c r="L148" s="9"/>
    </row>
    <row r="149" spans="2:12" ht="28" x14ac:dyDescent="0.3">
      <c r="B149" s="3"/>
      <c r="C149" s="38" t="s">
        <v>52</v>
      </c>
      <c r="D149" s="9"/>
      <c r="E149" s="32"/>
      <c r="F149" s="10"/>
      <c r="G149" s="11"/>
      <c r="H149" s="11"/>
      <c r="I149" s="11"/>
      <c r="J149" s="11"/>
      <c r="K149" s="3"/>
      <c r="L149" s="11"/>
    </row>
    <row r="150" spans="2:12" ht="4.5" customHeight="1" x14ac:dyDescent="0.3">
      <c r="B150" s="3"/>
      <c r="C150" s="9"/>
      <c r="D150" s="9"/>
      <c r="E150" s="9"/>
      <c r="F150" s="9"/>
      <c r="G150" s="9"/>
      <c r="H150" s="9"/>
      <c r="I150" s="9"/>
      <c r="J150" s="9"/>
      <c r="K150" s="3"/>
      <c r="L150" s="9"/>
    </row>
    <row r="151" spans="2:12" ht="28" x14ac:dyDescent="0.3">
      <c r="B151" s="3"/>
      <c r="C151" s="38" t="s">
        <v>53</v>
      </c>
      <c r="D151" s="9"/>
      <c r="E151" s="31"/>
      <c r="F151" s="10"/>
      <c r="G151" s="9"/>
      <c r="H151" s="9"/>
      <c r="I151" s="9"/>
      <c r="J151" s="9"/>
      <c r="K151" s="3"/>
      <c r="L151" s="9"/>
    </row>
    <row r="152" spans="2:12" ht="4.5" customHeight="1" x14ac:dyDescent="0.3">
      <c r="B152" s="3"/>
      <c r="C152" s="9"/>
      <c r="D152" s="9"/>
      <c r="E152" s="9"/>
      <c r="F152" s="9"/>
      <c r="G152" s="9"/>
      <c r="H152" s="9"/>
      <c r="I152" s="9"/>
      <c r="J152" s="9"/>
      <c r="K152" s="3"/>
      <c r="L152" s="9"/>
    </row>
    <row r="153" spans="2:12" ht="42" x14ac:dyDescent="0.3">
      <c r="B153" s="3"/>
      <c r="C153" s="38" t="s">
        <v>54</v>
      </c>
      <c r="D153" s="27"/>
      <c r="E153" s="32"/>
      <c r="F153" s="10"/>
      <c r="G153" s="9"/>
      <c r="H153" s="9"/>
      <c r="I153" s="9"/>
      <c r="J153" s="9"/>
      <c r="K153" s="3"/>
      <c r="L153" s="9"/>
    </row>
    <row r="154" spans="2:12" ht="4.5" customHeight="1" x14ac:dyDescent="0.3">
      <c r="B154" s="3"/>
      <c r="C154" s="9"/>
      <c r="D154" s="9"/>
      <c r="E154" s="9"/>
      <c r="F154" s="9"/>
      <c r="G154" s="9"/>
      <c r="H154" s="9"/>
      <c r="I154" s="9"/>
      <c r="J154" s="9"/>
      <c r="K154" s="3"/>
      <c r="L154" s="9"/>
    </row>
    <row r="155" spans="2:12" x14ac:dyDescent="0.3">
      <c r="B155" s="3"/>
      <c r="C155" s="38" t="s">
        <v>55</v>
      </c>
      <c r="D155" s="9"/>
      <c r="E155" s="32"/>
      <c r="F155" s="10"/>
      <c r="G155" s="9"/>
      <c r="H155" s="9"/>
      <c r="I155" s="9"/>
      <c r="J155" s="9"/>
      <c r="K155" s="3"/>
      <c r="L155" s="9"/>
    </row>
    <row r="156" spans="2:12" ht="4.5" customHeight="1" x14ac:dyDescent="0.3">
      <c r="B156" s="3"/>
      <c r="C156" s="9"/>
      <c r="D156" s="9"/>
      <c r="E156" s="9"/>
      <c r="F156" s="9"/>
      <c r="G156" s="9"/>
      <c r="H156" s="9"/>
      <c r="I156" s="9"/>
      <c r="J156" s="9"/>
      <c r="K156" s="3"/>
      <c r="L156" s="9"/>
    </row>
    <row r="157" spans="2:12" ht="42" x14ac:dyDescent="0.3">
      <c r="B157" s="3"/>
      <c r="C157" s="38" t="str">
        <f>_xlfn.TEXTJOIN("",FALSE,"Numero di week-end (0-52) nell'anno ",Jahr-2," nei quali tutto il gruppo è stato chiuso per assenza di bambini nell'istituto:")</f>
        <v>Numero di week-end (0-52) nell'anno 2023 nei quali tutto il gruppo è stato chiuso per assenza di bambini nell'istituto:</v>
      </c>
      <c r="D157" s="27"/>
      <c r="E157" s="31"/>
      <c r="F157" s="10"/>
      <c r="G157" s="9"/>
      <c r="H157" s="9"/>
      <c r="I157" s="9"/>
      <c r="J157" s="9"/>
      <c r="K157" s="3"/>
      <c r="L157" s="9"/>
    </row>
    <row r="158" spans="2:12" x14ac:dyDescent="0.3">
      <c r="B158" s="3"/>
      <c r="C158" s="9"/>
      <c r="D158" s="9"/>
      <c r="E158" s="9"/>
      <c r="F158" s="9"/>
      <c r="G158" s="9"/>
      <c r="H158" s="9"/>
      <c r="I158" s="9"/>
      <c r="J158" s="9"/>
      <c r="K158" s="3"/>
      <c r="L158" s="9"/>
    </row>
    <row r="159" spans="2:12" x14ac:dyDescent="0.3">
      <c r="B159" s="3"/>
      <c r="C159" s="38" t="s">
        <v>56</v>
      </c>
      <c r="D159" s="9"/>
      <c r="E159" s="31"/>
      <c r="F159" s="10"/>
      <c r="G159" s="9"/>
      <c r="H159" s="9"/>
      <c r="I159" s="9"/>
      <c r="J159" s="9"/>
      <c r="K159" s="3"/>
      <c r="L159" s="9"/>
    </row>
    <row r="160" spans="2:12" ht="14.5" thickBot="1" x14ac:dyDescent="0.35">
      <c r="B160" s="3"/>
      <c r="C160" s="9"/>
      <c r="D160" s="9"/>
      <c r="E160" s="9"/>
      <c r="F160" s="9"/>
      <c r="G160" s="9"/>
      <c r="H160" s="9"/>
      <c r="I160" s="9"/>
      <c r="J160" s="9"/>
      <c r="K160" s="3"/>
      <c r="L160" s="9"/>
    </row>
    <row r="161" spans="2:16" ht="28.5" thickBot="1" x14ac:dyDescent="0.35">
      <c r="B161" s="3"/>
      <c r="C161" s="40" t="str">
        <f>_xlfn.TEXTJOIN("",FALSE,"Effettivo del personale socio-educativo per questo gruppo al 01.11.",Jahr-1,":")</f>
        <v>Effettivo del personale socio-educativo per questo gruppo al 01.11.2024:</v>
      </c>
      <c r="D161" s="27"/>
      <c r="E161" s="33"/>
      <c r="F161" s="10"/>
      <c r="G161" s="9" t="s">
        <v>0</v>
      </c>
      <c r="H161" s="9"/>
      <c r="I161" s="9"/>
      <c r="J161" s="9"/>
      <c r="K161" s="3"/>
      <c r="L161" s="9">
        <f>IF(ISBLANK(E161),0,E161)</f>
        <v>0</v>
      </c>
    </row>
    <row r="162" spans="2:16" ht="4.5" customHeight="1" thickBot="1" x14ac:dyDescent="0.35">
      <c r="B162" s="3"/>
      <c r="C162" s="9"/>
      <c r="D162" s="9"/>
      <c r="E162" s="9"/>
      <c r="F162" s="9"/>
      <c r="G162" s="9"/>
      <c r="H162" s="9"/>
      <c r="I162" s="9"/>
      <c r="J162" s="9"/>
      <c r="K162" s="3"/>
      <c r="L162" s="9"/>
    </row>
    <row r="163" spans="2:16" ht="28.5" thickBot="1" x14ac:dyDescent="0.35">
      <c r="B163" s="3"/>
      <c r="C163" s="41" t="str">
        <f>_xlfn.TEXTJOIN("",FALSE,"Di cui percentuale di personale senza formazione riconosciuta al 01.11.",Jahr-1,":")</f>
        <v>Di cui percentuale di personale senza formazione riconosciuta al 01.11.2024:</v>
      </c>
      <c r="D163" s="27"/>
      <c r="E163" s="33"/>
      <c r="F163" s="10"/>
      <c r="G163" s="9" t="s">
        <v>0</v>
      </c>
      <c r="H163" s="9"/>
      <c r="I163" s="9"/>
      <c r="J163" s="9"/>
      <c r="K163" s="3"/>
      <c r="L163" s="9">
        <f>IF(ISBLANK(E163),0,E163)</f>
        <v>0</v>
      </c>
    </row>
    <row r="164" spans="2:16" ht="5.25" customHeight="1" x14ac:dyDescent="0.3">
      <c r="B164" s="14"/>
      <c r="C164" s="27"/>
      <c r="D164" s="27"/>
      <c r="E164" s="9"/>
      <c r="F164" s="10"/>
      <c r="G164" s="9"/>
      <c r="H164" s="9"/>
      <c r="I164" s="9"/>
      <c r="J164" s="9"/>
      <c r="K164" s="14"/>
      <c r="L164" s="9"/>
    </row>
    <row r="165" spans="2:16" ht="27" customHeight="1" x14ac:dyDescent="0.3">
      <c r="B165" s="14"/>
      <c r="C165" s="42" t="str">
        <f>_xlfn.TEXTJOIN("",FALSE,"Percentuale di personale per il supplemento 'gruppo chiuso' al 01.11.",Jahr-1,":")</f>
        <v>Percentuale di personale per il supplemento 'gruppo chiuso' al 01.11.2024:</v>
      </c>
      <c r="D165" s="27"/>
      <c r="E165" s="22"/>
      <c r="F165" s="10"/>
      <c r="G165" s="9" t="s">
        <v>0</v>
      </c>
      <c r="H165" s="9"/>
      <c r="I165" s="9"/>
      <c r="J165" s="9"/>
      <c r="K165" s="14"/>
      <c r="L165" s="9"/>
    </row>
    <row r="166" spans="2:16" x14ac:dyDescent="0.3">
      <c r="B166" s="3"/>
      <c r="C166" s="27"/>
      <c r="D166" s="9"/>
      <c r="E166" s="9"/>
      <c r="F166" s="9"/>
      <c r="G166" s="9"/>
      <c r="H166" s="9"/>
      <c r="I166" s="9"/>
      <c r="J166" s="9"/>
      <c r="K166" s="3"/>
      <c r="L166" s="9"/>
    </row>
    <row r="167" spans="2:16" x14ac:dyDescent="0.3">
      <c r="B167" s="3"/>
      <c r="C167" s="28" t="s">
        <v>15</v>
      </c>
      <c r="D167" s="28"/>
      <c r="E167" s="19" t="s">
        <v>28</v>
      </c>
      <c r="F167" s="10"/>
      <c r="G167" s="55"/>
      <c r="H167" s="56"/>
      <c r="I167" s="56"/>
      <c r="J167" s="57"/>
      <c r="K167" s="3"/>
      <c r="L167" s="3"/>
    </row>
    <row r="168" spans="2:16" ht="4.5" customHeight="1" x14ac:dyDescent="0.3">
      <c r="B168" s="3"/>
      <c r="C168" s="9"/>
      <c r="D168" s="9"/>
      <c r="E168" s="9"/>
      <c r="F168" s="9"/>
      <c r="G168" s="9"/>
      <c r="H168" s="9"/>
      <c r="I168" s="9"/>
      <c r="J168" s="9"/>
      <c r="K168" s="3"/>
      <c r="L168" s="9"/>
    </row>
    <row r="169" spans="2:16" x14ac:dyDescent="0.3">
      <c r="B169" s="3"/>
      <c r="C169" s="19" t="s">
        <v>37</v>
      </c>
      <c r="D169" s="9"/>
      <c r="E169" s="31"/>
      <c r="F169" s="10"/>
      <c r="G169" s="10"/>
      <c r="H169" s="10"/>
      <c r="I169" s="10"/>
      <c r="J169" s="10"/>
      <c r="K169" s="3"/>
      <c r="L169" s="9">
        <f>IF(ISBLANK(E169),0,E169)</f>
        <v>0</v>
      </c>
    </row>
    <row r="170" spans="2:16" ht="4.5" customHeight="1" x14ac:dyDescent="0.3">
      <c r="B170" s="3"/>
      <c r="C170" s="9"/>
      <c r="D170" s="9"/>
      <c r="E170" s="9"/>
      <c r="F170" s="9"/>
      <c r="G170" s="9"/>
      <c r="H170" s="9"/>
      <c r="I170" s="9"/>
      <c r="J170" s="9"/>
      <c r="K170" s="3"/>
      <c r="L170" s="9"/>
    </row>
    <row r="171" spans="2:16" x14ac:dyDescent="0.3">
      <c r="B171" s="3"/>
      <c r="C171" s="19" t="s">
        <v>38</v>
      </c>
      <c r="D171" s="9"/>
      <c r="E171" s="24" t="s">
        <v>33</v>
      </c>
      <c r="F171" s="10"/>
      <c r="G171" s="31"/>
      <c r="H171" s="24" t="s">
        <v>34</v>
      </c>
      <c r="I171" s="31"/>
      <c r="J171" s="24" t="s">
        <v>11</v>
      </c>
      <c r="K171" s="3"/>
      <c r="L171" s="9"/>
    </row>
    <row r="172" spans="2:16" ht="4.5" customHeight="1" x14ac:dyDescent="0.3">
      <c r="B172" s="3"/>
      <c r="C172" s="19"/>
      <c r="D172" s="9"/>
      <c r="E172" s="19"/>
      <c r="F172" s="9"/>
      <c r="G172" s="9"/>
      <c r="H172" s="9"/>
      <c r="I172" s="9"/>
      <c r="J172" s="19"/>
      <c r="K172" s="3"/>
      <c r="L172" s="9"/>
    </row>
    <row r="173" spans="2:16" x14ac:dyDescent="0.3">
      <c r="B173" s="3"/>
      <c r="C173" s="19" t="s">
        <v>39</v>
      </c>
      <c r="D173" s="9"/>
      <c r="E173" s="24" t="s">
        <v>35</v>
      </c>
      <c r="F173" s="10"/>
      <c r="G173" s="31"/>
      <c r="H173" s="9"/>
      <c r="I173" s="9"/>
      <c r="J173" s="24" t="s">
        <v>11</v>
      </c>
      <c r="K173" s="3"/>
      <c r="L173" s="9"/>
    </row>
    <row r="174" spans="2:16" ht="4.5" customHeight="1" x14ac:dyDescent="0.3">
      <c r="B174" s="3"/>
      <c r="C174" s="19"/>
      <c r="D174" s="9"/>
      <c r="E174" s="9"/>
      <c r="F174" s="10"/>
      <c r="G174" s="9"/>
      <c r="H174" s="9"/>
      <c r="I174" s="9"/>
      <c r="J174" s="9"/>
      <c r="K174" s="3"/>
      <c r="L174" s="9"/>
    </row>
    <row r="175" spans="2:16" x14ac:dyDescent="0.3">
      <c r="B175" s="3"/>
      <c r="C175" s="38" t="s">
        <v>69</v>
      </c>
      <c r="D175" s="9"/>
      <c r="E175" s="52"/>
      <c r="F175" s="52"/>
      <c r="G175" s="52"/>
      <c r="H175" s="52"/>
      <c r="I175" s="52"/>
      <c r="J175" s="52"/>
      <c r="K175" s="3"/>
      <c r="L175" s="3"/>
      <c r="P175" s="25"/>
    </row>
    <row r="176" spans="2:16" ht="4.5" customHeight="1" x14ac:dyDescent="0.3">
      <c r="B176" s="3"/>
      <c r="C176" s="9"/>
      <c r="D176" s="9"/>
      <c r="E176" s="9"/>
      <c r="F176" s="9"/>
      <c r="G176" s="9"/>
      <c r="H176" s="9"/>
      <c r="I176" s="9"/>
      <c r="J176" s="9"/>
      <c r="K176" s="3"/>
      <c r="L176" s="9"/>
    </row>
    <row r="177" spans="2:12" x14ac:dyDescent="0.3">
      <c r="B177" s="3"/>
      <c r="C177" s="9"/>
      <c r="D177" s="9"/>
      <c r="E177" s="9"/>
      <c r="F177" s="10"/>
      <c r="G177" s="9"/>
      <c r="H177" s="9"/>
      <c r="I177" s="9"/>
      <c r="J177" s="9"/>
      <c r="K177" s="3"/>
      <c r="L177" s="9"/>
    </row>
    <row r="178" spans="2:12" x14ac:dyDescent="0.3">
      <c r="B178" s="3"/>
      <c r="C178" s="38" t="s">
        <v>68</v>
      </c>
      <c r="D178" s="9"/>
      <c r="E178" s="52"/>
      <c r="F178" s="52"/>
      <c r="G178" s="52"/>
      <c r="H178" s="52"/>
      <c r="I178" s="52"/>
      <c r="J178" s="52"/>
      <c r="K178" s="3"/>
      <c r="L178" s="3"/>
    </row>
    <row r="179" spans="2:12" ht="4.5" customHeight="1" x14ac:dyDescent="0.3">
      <c r="B179" s="3"/>
      <c r="C179" s="9"/>
      <c r="D179" s="9"/>
      <c r="E179" s="9"/>
      <c r="F179" s="9"/>
      <c r="G179" s="9"/>
      <c r="H179" s="9"/>
      <c r="I179" s="9"/>
      <c r="J179" s="9"/>
      <c r="K179" s="3"/>
      <c r="L179" s="9"/>
    </row>
    <row r="180" spans="2:12" ht="28" x14ac:dyDescent="0.3">
      <c r="B180" s="3"/>
      <c r="C180" s="38" t="s">
        <v>52</v>
      </c>
      <c r="D180" s="9"/>
      <c r="E180" s="32"/>
      <c r="F180" s="10"/>
      <c r="G180" s="11"/>
      <c r="H180" s="11"/>
      <c r="I180" s="11"/>
      <c r="J180" s="11"/>
      <c r="K180" s="3"/>
      <c r="L180" s="11"/>
    </row>
    <row r="181" spans="2:12" ht="4.5" customHeight="1" x14ac:dyDescent="0.3">
      <c r="B181" s="3"/>
      <c r="C181" s="9"/>
      <c r="D181" s="9"/>
      <c r="E181" s="9"/>
      <c r="F181" s="9"/>
      <c r="G181" s="9"/>
      <c r="H181" s="9"/>
      <c r="I181" s="9"/>
      <c r="J181" s="9"/>
      <c r="K181" s="3"/>
      <c r="L181" s="9"/>
    </row>
    <row r="182" spans="2:12" ht="28" x14ac:dyDescent="0.3">
      <c r="B182" s="3"/>
      <c r="C182" s="38" t="s">
        <v>53</v>
      </c>
      <c r="D182" s="9"/>
      <c r="E182" s="31"/>
      <c r="F182" s="10"/>
      <c r="G182" s="9"/>
      <c r="H182" s="9"/>
      <c r="I182" s="9"/>
      <c r="J182" s="9"/>
      <c r="K182" s="3"/>
      <c r="L182" s="9"/>
    </row>
    <row r="183" spans="2:12" ht="4.5" customHeight="1" x14ac:dyDescent="0.3">
      <c r="B183" s="3"/>
      <c r="C183" s="9"/>
      <c r="D183" s="9"/>
      <c r="E183" s="9"/>
      <c r="F183" s="9"/>
      <c r="G183" s="9"/>
      <c r="H183" s="9"/>
      <c r="I183" s="9"/>
      <c r="J183" s="9"/>
      <c r="K183" s="3"/>
      <c r="L183" s="9"/>
    </row>
    <row r="184" spans="2:12" ht="42" x14ac:dyDescent="0.3">
      <c r="B184" s="3"/>
      <c r="C184" s="38" t="s">
        <v>54</v>
      </c>
      <c r="D184" s="27"/>
      <c r="E184" s="32"/>
      <c r="F184" s="10"/>
      <c r="G184" s="9"/>
      <c r="H184" s="9"/>
      <c r="I184" s="9"/>
      <c r="J184" s="9"/>
      <c r="K184" s="3"/>
      <c r="L184" s="9"/>
    </row>
    <row r="185" spans="2:12" ht="4.5" customHeight="1" x14ac:dyDescent="0.3">
      <c r="B185" s="3"/>
      <c r="C185" s="9"/>
      <c r="D185" s="9"/>
      <c r="E185" s="9"/>
      <c r="F185" s="9"/>
      <c r="G185" s="9"/>
      <c r="H185" s="9"/>
      <c r="I185" s="9"/>
      <c r="J185" s="9"/>
      <c r="K185" s="3"/>
      <c r="L185" s="9"/>
    </row>
    <row r="186" spans="2:12" x14ac:dyDescent="0.3">
      <c r="B186" s="3"/>
      <c r="C186" s="38" t="s">
        <v>55</v>
      </c>
      <c r="D186" s="9"/>
      <c r="E186" s="32"/>
      <c r="F186" s="10"/>
      <c r="G186" s="9"/>
      <c r="H186" s="9"/>
      <c r="I186" s="9"/>
      <c r="J186" s="9"/>
      <c r="K186" s="3"/>
      <c r="L186" s="9"/>
    </row>
    <row r="187" spans="2:12" x14ac:dyDescent="0.3">
      <c r="B187" s="3"/>
      <c r="C187" s="9"/>
      <c r="D187" s="9"/>
      <c r="E187" s="9"/>
      <c r="F187" s="9"/>
      <c r="G187" s="9"/>
      <c r="H187" s="9"/>
      <c r="I187" s="9"/>
      <c r="J187" s="9"/>
      <c r="K187" s="3"/>
      <c r="L187" s="9"/>
    </row>
    <row r="188" spans="2:12" ht="42" x14ac:dyDescent="0.3">
      <c r="B188" s="3"/>
      <c r="C188" s="38" t="str">
        <f>_xlfn.TEXTJOIN("",FALSE,"Numero di week-end (0-52) nell'anno ",Jahr-2," nei quali tutto il gruppo è stato chiuso per assenza di bambini nell'istituto:")</f>
        <v>Numero di week-end (0-52) nell'anno 2023 nei quali tutto il gruppo è stato chiuso per assenza di bambini nell'istituto:</v>
      </c>
      <c r="D188" s="27"/>
      <c r="E188" s="31"/>
      <c r="F188" s="10"/>
      <c r="G188" s="9"/>
      <c r="H188" s="9"/>
      <c r="I188" s="9"/>
      <c r="J188" s="9"/>
      <c r="K188" s="3"/>
      <c r="L188" s="9"/>
    </row>
    <row r="189" spans="2:12" ht="6.65" customHeight="1" x14ac:dyDescent="0.3">
      <c r="B189" s="3"/>
      <c r="C189" s="9"/>
      <c r="D189" s="9"/>
      <c r="E189" s="9"/>
      <c r="F189" s="9"/>
      <c r="G189" s="9"/>
      <c r="H189" s="9"/>
      <c r="I189" s="9"/>
      <c r="J189" s="9"/>
      <c r="K189" s="3"/>
      <c r="L189" s="9"/>
    </row>
    <row r="190" spans="2:12" x14ac:dyDescent="0.3">
      <c r="B190" s="3"/>
      <c r="C190" s="38" t="s">
        <v>56</v>
      </c>
      <c r="D190" s="9"/>
      <c r="E190" s="31"/>
      <c r="F190" s="10"/>
      <c r="G190" s="9"/>
      <c r="H190" s="9"/>
      <c r="I190" s="9"/>
      <c r="J190" s="9"/>
      <c r="K190" s="3"/>
      <c r="L190" s="9"/>
    </row>
    <row r="191" spans="2:12" ht="14.5" thickBot="1" x14ac:dyDescent="0.35">
      <c r="B191" s="3"/>
      <c r="C191" s="9"/>
      <c r="D191" s="9"/>
      <c r="E191" s="9"/>
      <c r="F191" s="9"/>
      <c r="G191" s="9"/>
      <c r="H191" s="9"/>
      <c r="I191" s="9"/>
      <c r="J191" s="9"/>
      <c r="K191" s="3"/>
      <c r="L191" s="9"/>
    </row>
    <row r="192" spans="2:12" ht="28.5" thickBot="1" x14ac:dyDescent="0.35">
      <c r="B192" s="3"/>
      <c r="C192" s="40" t="str">
        <f>_xlfn.TEXTJOIN("",FALSE,"Effettivo del personale socio-educativo per questo gruppo al 01.11.",Jahr-1,":")</f>
        <v>Effettivo del personale socio-educativo per questo gruppo al 01.11.2024:</v>
      </c>
      <c r="D192" s="27"/>
      <c r="E192" s="33"/>
      <c r="F192" s="10"/>
      <c r="G192" s="9" t="s">
        <v>0</v>
      </c>
      <c r="H192" s="9"/>
      <c r="I192" s="9"/>
      <c r="J192" s="9"/>
      <c r="K192" s="3"/>
      <c r="L192" s="9">
        <f>IF(ISBLANK(E192),0,E192)</f>
        <v>0</v>
      </c>
    </row>
    <row r="193" spans="2:16" ht="4.5" customHeight="1" thickBot="1" x14ac:dyDescent="0.35">
      <c r="B193" s="3"/>
      <c r="C193" s="9"/>
      <c r="D193" s="9"/>
      <c r="E193" s="9"/>
      <c r="F193" s="9"/>
      <c r="G193" s="9"/>
      <c r="H193" s="9"/>
      <c r="I193" s="9"/>
      <c r="J193" s="9"/>
      <c r="K193" s="3"/>
      <c r="L193" s="9"/>
    </row>
    <row r="194" spans="2:16" ht="28.5" thickBot="1" x14ac:dyDescent="0.35">
      <c r="B194" s="3"/>
      <c r="C194" s="41" t="str">
        <f>_xlfn.TEXTJOIN("",FALSE,"Di cui percentuale di personale senza formazione riconosciuta al 01.11.",Jahr-1,":")</f>
        <v>Di cui percentuale di personale senza formazione riconosciuta al 01.11.2024:</v>
      </c>
      <c r="D194" s="27"/>
      <c r="E194" s="33"/>
      <c r="F194" s="10"/>
      <c r="G194" s="9" t="s">
        <v>0</v>
      </c>
      <c r="H194" s="9"/>
      <c r="I194" s="9"/>
      <c r="J194" s="9"/>
      <c r="K194" s="3"/>
      <c r="L194" s="9">
        <f>IF(ISBLANK(E194),0,E194)</f>
        <v>0</v>
      </c>
    </row>
    <row r="195" spans="2:16" ht="4.5" customHeight="1" x14ac:dyDescent="0.3">
      <c r="B195" s="3"/>
      <c r="C195" s="27"/>
      <c r="D195" s="9"/>
      <c r="E195" s="9"/>
      <c r="F195" s="9"/>
      <c r="G195" s="9"/>
      <c r="H195" s="9"/>
      <c r="I195" s="9"/>
      <c r="J195" s="9"/>
      <c r="K195" s="3"/>
      <c r="L195" s="9"/>
    </row>
    <row r="196" spans="2:16" ht="27" customHeight="1" x14ac:dyDescent="0.3">
      <c r="B196" s="14"/>
      <c r="C196" s="42" t="str">
        <f>_xlfn.TEXTJOIN("",FALSE,"Percentuale di personale per il supplemento 'gruppo chiuso' al 01.11.",Jahr-1,":")</f>
        <v>Percentuale di personale per il supplemento 'gruppo chiuso' al 01.11.2024:</v>
      </c>
      <c r="D196" s="27"/>
      <c r="E196" s="22"/>
      <c r="F196" s="10"/>
      <c r="G196" s="9" t="s">
        <v>0</v>
      </c>
      <c r="H196" s="9"/>
      <c r="I196" s="9"/>
      <c r="J196" s="9"/>
      <c r="K196" s="14"/>
      <c r="L196" s="9"/>
    </row>
    <row r="197" spans="2:16" ht="20.65" customHeight="1" x14ac:dyDescent="0.3">
      <c r="B197" s="14"/>
      <c r="C197" s="27"/>
      <c r="D197" s="9"/>
      <c r="E197" s="9"/>
      <c r="F197" s="9"/>
      <c r="G197" s="9"/>
      <c r="H197" s="9"/>
      <c r="I197" s="9"/>
      <c r="J197" s="9"/>
      <c r="K197" s="14"/>
      <c r="L197" s="9"/>
    </row>
    <row r="198" spans="2:16" x14ac:dyDescent="0.3">
      <c r="B198" s="14"/>
      <c r="C198" s="28" t="s">
        <v>16</v>
      </c>
      <c r="D198" s="28"/>
      <c r="E198" s="19" t="s">
        <v>28</v>
      </c>
      <c r="F198" s="10"/>
      <c r="G198" s="55"/>
      <c r="H198" s="56"/>
      <c r="I198" s="56"/>
      <c r="J198" s="57"/>
      <c r="K198" s="14"/>
      <c r="L198" s="14"/>
    </row>
    <row r="199" spans="2:16" ht="4.5" customHeight="1" x14ac:dyDescent="0.3">
      <c r="B199" s="3"/>
      <c r="C199" s="9"/>
      <c r="D199" s="9"/>
      <c r="E199" s="9"/>
      <c r="F199" s="9"/>
      <c r="G199" s="9"/>
      <c r="H199" s="9"/>
      <c r="I199" s="9"/>
      <c r="J199" s="9"/>
      <c r="K199" s="3"/>
      <c r="L199" s="9"/>
    </row>
    <row r="200" spans="2:16" x14ac:dyDescent="0.3">
      <c r="B200" s="3"/>
      <c r="C200" s="19" t="s">
        <v>37</v>
      </c>
      <c r="D200" s="9"/>
      <c r="E200" s="31"/>
      <c r="F200" s="10"/>
      <c r="G200" s="10"/>
      <c r="H200" s="10"/>
      <c r="I200" s="10"/>
      <c r="J200" s="10"/>
      <c r="K200" s="3"/>
      <c r="L200" s="9">
        <f>IF(ISBLANK(E200),0,E200)</f>
        <v>0</v>
      </c>
    </row>
    <row r="201" spans="2:16" ht="4.5" customHeight="1" x14ac:dyDescent="0.3">
      <c r="B201" s="3"/>
      <c r="C201" s="9"/>
      <c r="D201" s="9"/>
      <c r="E201" s="9"/>
      <c r="F201" s="9"/>
      <c r="G201" s="9"/>
      <c r="H201" s="9"/>
      <c r="I201" s="9"/>
      <c r="J201" s="9"/>
      <c r="K201" s="3"/>
      <c r="L201" s="9"/>
    </row>
    <row r="202" spans="2:16" x14ac:dyDescent="0.3">
      <c r="B202" s="3"/>
      <c r="C202" s="19" t="s">
        <v>38</v>
      </c>
      <c r="D202" s="9"/>
      <c r="E202" s="24" t="s">
        <v>33</v>
      </c>
      <c r="F202" s="10"/>
      <c r="G202" s="31"/>
      <c r="H202" s="24" t="s">
        <v>34</v>
      </c>
      <c r="I202" s="31"/>
      <c r="J202" s="24" t="s">
        <v>11</v>
      </c>
      <c r="K202" s="3"/>
      <c r="L202" s="9"/>
    </row>
    <row r="203" spans="2:16" ht="4.5" customHeight="1" x14ac:dyDescent="0.3">
      <c r="B203" s="3"/>
      <c r="C203" s="19"/>
      <c r="D203" s="9"/>
      <c r="E203" s="19"/>
      <c r="F203" s="9"/>
      <c r="G203" s="9"/>
      <c r="H203" s="9"/>
      <c r="I203" s="9"/>
      <c r="J203" s="19"/>
      <c r="K203" s="3"/>
      <c r="L203" s="9"/>
    </row>
    <row r="204" spans="2:16" x14ac:dyDescent="0.3">
      <c r="B204" s="3"/>
      <c r="C204" s="19" t="s">
        <v>39</v>
      </c>
      <c r="D204" s="9"/>
      <c r="E204" s="24" t="s">
        <v>35</v>
      </c>
      <c r="F204" s="10"/>
      <c r="G204" s="31"/>
      <c r="H204" s="9"/>
      <c r="I204" s="9"/>
      <c r="J204" s="24" t="s">
        <v>11</v>
      </c>
      <c r="K204" s="3"/>
      <c r="L204" s="9"/>
    </row>
    <row r="205" spans="2:16" ht="4.5" customHeight="1" x14ac:dyDescent="0.3">
      <c r="B205" s="3"/>
      <c r="C205" s="19"/>
      <c r="D205" s="9"/>
      <c r="E205" s="9"/>
      <c r="F205" s="9"/>
      <c r="G205" s="9"/>
      <c r="H205" s="9"/>
      <c r="I205" s="9"/>
      <c r="J205" s="9"/>
      <c r="K205" s="3"/>
      <c r="L205" s="9"/>
    </row>
    <row r="206" spans="2:16" x14ac:dyDescent="0.3">
      <c r="B206" s="3"/>
      <c r="C206" s="38" t="s">
        <v>69</v>
      </c>
      <c r="D206" s="9"/>
      <c r="E206" s="52"/>
      <c r="F206" s="52"/>
      <c r="G206" s="52"/>
      <c r="H206" s="52"/>
      <c r="I206" s="52"/>
      <c r="J206" s="52"/>
      <c r="K206" s="3"/>
      <c r="L206" s="3"/>
      <c r="P206" s="25"/>
    </row>
    <row r="207" spans="2:16" ht="4.5" customHeight="1" x14ac:dyDescent="0.3">
      <c r="B207" s="3"/>
      <c r="C207" s="9"/>
      <c r="D207" s="9"/>
      <c r="E207" s="9"/>
      <c r="F207" s="9"/>
      <c r="G207" s="9"/>
      <c r="H207" s="9"/>
      <c r="I207" s="9"/>
      <c r="J207" s="9"/>
      <c r="K207" s="3"/>
      <c r="L207" s="9"/>
    </row>
    <row r="208" spans="2:16" x14ac:dyDescent="0.3">
      <c r="B208" s="3"/>
      <c r="C208" s="9"/>
      <c r="D208" s="9"/>
      <c r="E208" s="9"/>
      <c r="F208" s="9"/>
      <c r="G208" s="9"/>
      <c r="H208" s="9"/>
      <c r="I208" s="9"/>
      <c r="J208" s="9"/>
      <c r="K208" s="3"/>
      <c r="L208" s="9"/>
    </row>
    <row r="209" spans="2:12" x14ac:dyDescent="0.3">
      <c r="B209" s="3"/>
      <c r="C209" s="38" t="s">
        <v>68</v>
      </c>
      <c r="D209" s="9"/>
      <c r="E209" s="52"/>
      <c r="F209" s="52"/>
      <c r="G209" s="52"/>
      <c r="H209" s="52"/>
      <c r="I209" s="52"/>
      <c r="J209" s="52"/>
      <c r="K209" s="3"/>
      <c r="L209" s="3"/>
    </row>
    <row r="210" spans="2:12" ht="4.5" customHeight="1" x14ac:dyDescent="0.3">
      <c r="B210" s="3"/>
      <c r="C210" s="9"/>
      <c r="D210" s="9"/>
      <c r="E210" s="9"/>
      <c r="F210" s="9"/>
      <c r="G210" s="9"/>
      <c r="H210" s="9"/>
      <c r="I210" s="9"/>
      <c r="J210" s="9"/>
      <c r="K210" s="3"/>
      <c r="L210" s="9"/>
    </row>
    <row r="211" spans="2:12" ht="28" x14ac:dyDescent="0.3">
      <c r="B211" s="3"/>
      <c r="C211" s="38" t="s">
        <v>52</v>
      </c>
      <c r="D211" s="9"/>
      <c r="E211" s="32"/>
      <c r="F211" s="10"/>
      <c r="G211" s="11"/>
      <c r="H211" s="11"/>
      <c r="I211" s="11"/>
      <c r="J211" s="11"/>
      <c r="K211" s="3"/>
      <c r="L211" s="11"/>
    </row>
    <row r="212" spans="2:12" ht="4.5" customHeight="1" x14ac:dyDescent="0.3">
      <c r="B212" s="3"/>
      <c r="C212" s="9"/>
      <c r="D212" s="9"/>
      <c r="E212" s="9"/>
      <c r="F212" s="9"/>
      <c r="G212" s="9"/>
      <c r="H212" s="9"/>
      <c r="I212" s="9"/>
      <c r="J212" s="9"/>
      <c r="K212" s="3"/>
      <c r="L212" s="9"/>
    </row>
    <row r="213" spans="2:12" ht="28" x14ac:dyDescent="0.3">
      <c r="B213" s="3"/>
      <c r="C213" s="38" t="s">
        <v>53</v>
      </c>
      <c r="D213" s="9"/>
      <c r="E213" s="31"/>
      <c r="F213" s="10"/>
      <c r="G213" s="9"/>
      <c r="H213" s="9"/>
      <c r="I213" s="9"/>
      <c r="J213" s="9"/>
      <c r="K213" s="3"/>
      <c r="L213" s="9"/>
    </row>
    <row r="214" spans="2:12" ht="4.5" customHeight="1" x14ac:dyDescent="0.3">
      <c r="B214" s="3"/>
      <c r="C214" s="9"/>
      <c r="D214" s="9"/>
      <c r="E214" s="9"/>
      <c r="F214" s="9"/>
      <c r="G214" s="9"/>
      <c r="H214" s="9"/>
      <c r="I214" s="9"/>
      <c r="J214" s="9"/>
      <c r="K214" s="3"/>
      <c r="L214" s="9"/>
    </row>
    <row r="215" spans="2:12" ht="42" x14ac:dyDescent="0.3">
      <c r="B215" s="3"/>
      <c r="C215" s="38" t="s">
        <v>54</v>
      </c>
      <c r="D215" s="27"/>
      <c r="E215" s="32"/>
      <c r="F215" s="10"/>
      <c r="G215" s="9"/>
      <c r="H215" s="9"/>
      <c r="I215" s="9"/>
      <c r="J215" s="9"/>
      <c r="K215" s="3"/>
      <c r="L215" s="9"/>
    </row>
    <row r="216" spans="2:12" ht="4.5" customHeight="1" x14ac:dyDescent="0.3">
      <c r="B216" s="3"/>
      <c r="C216" s="9"/>
      <c r="D216" s="9"/>
      <c r="E216" s="9"/>
      <c r="F216" s="9"/>
      <c r="G216" s="9"/>
      <c r="H216" s="9"/>
      <c r="I216" s="9"/>
      <c r="J216" s="9"/>
      <c r="K216" s="3"/>
      <c r="L216" s="9"/>
    </row>
    <row r="217" spans="2:12" x14ac:dyDescent="0.3">
      <c r="B217" s="3"/>
      <c r="C217" s="38" t="s">
        <v>55</v>
      </c>
      <c r="D217" s="9"/>
      <c r="E217" s="32"/>
      <c r="F217" s="10"/>
      <c r="G217" s="9"/>
      <c r="H217" s="9"/>
      <c r="I217" s="9"/>
      <c r="J217" s="9"/>
      <c r="K217" s="3"/>
      <c r="L217" s="9"/>
    </row>
    <row r="218" spans="2:12" ht="4.5" customHeight="1" x14ac:dyDescent="0.3">
      <c r="B218" s="3"/>
      <c r="C218" s="9"/>
      <c r="D218" s="9"/>
      <c r="E218" s="9"/>
      <c r="F218" s="9"/>
      <c r="G218" s="9"/>
      <c r="H218" s="9"/>
      <c r="I218" s="9"/>
      <c r="J218" s="9"/>
      <c r="K218" s="3"/>
      <c r="L218" s="9"/>
    </row>
    <row r="219" spans="2:12" ht="42" x14ac:dyDescent="0.3">
      <c r="B219" s="3"/>
      <c r="C219" s="38" t="str">
        <f>_xlfn.TEXTJOIN("",FALSE,"Numero di week-end (0-52) nell'anno ",Jahr-2," nei quali tutto il gruppo è stato chiuso per assenza di bambini nell'istituto:")</f>
        <v>Numero di week-end (0-52) nell'anno 2023 nei quali tutto il gruppo è stato chiuso per assenza di bambini nell'istituto:</v>
      </c>
      <c r="D219" s="27"/>
      <c r="E219" s="31"/>
      <c r="F219" s="10"/>
      <c r="G219" s="9"/>
      <c r="H219" s="9"/>
      <c r="I219" s="9"/>
      <c r="J219" s="9"/>
      <c r="K219" s="3"/>
      <c r="L219" s="9"/>
    </row>
    <row r="220" spans="2:12" x14ac:dyDescent="0.3">
      <c r="B220" s="3"/>
      <c r="C220" s="9"/>
      <c r="D220" s="9"/>
      <c r="E220" s="9"/>
      <c r="F220" s="9"/>
      <c r="G220" s="9"/>
      <c r="H220" s="9"/>
      <c r="I220" s="9"/>
      <c r="J220" s="9"/>
      <c r="K220" s="3"/>
      <c r="L220" s="9"/>
    </row>
    <row r="221" spans="2:12" x14ac:dyDescent="0.3">
      <c r="B221" s="3"/>
      <c r="C221" s="38" t="s">
        <v>56</v>
      </c>
      <c r="D221" s="9"/>
      <c r="E221" s="31"/>
      <c r="F221" s="10"/>
      <c r="G221" s="9"/>
      <c r="H221" s="9"/>
      <c r="I221" s="9"/>
      <c r="J221" s="9"/>
      <c r="K221" s="3"/>
      <c r="L221" s="9"/>
    </row>
    <row r="222" spans="2:12" ht="14.5" thickBot="1" x14ac:dyDescent="0.35">
      <c r="B222" s="3"/>
      <c r="C222" s="9"/>
      <c r="D222" s="9"/>
      <c r="E222" s="9"/>
      <c r="F222" s="9"/>
      <c r="G222" s="9"/>
      <c r="H222" s="9"/>
      <c r="I222" s="9"/>
      <c r="J222" s="9"/>
      <c r="K222" s="3"/>
      <c r="L222" s="9"/>
    </row>
    <row r="223" spans="2:12" ht="28.5" thickBot="1" x14ac:dyDescent="0.35">
      <c r="B223" s="3"/>
      <c r="C223" s="40" t="str">
        <f>_xlfn.TEXTJOIN("",FALSE,"Effettivo del personale socio-educativo per questo gruppo al 01.11.",Jahr-1,":")</f>
        <v>Effettivo del personale socio-educativo per questo gruppo al 01.11.2024:</v>
      </c>
      <c r="D223" s="27"/>
      <c r="E223" s="33"/>
      <c r="F223" s="10"/>
      <c r="G223" s="9" t="s">
        <v>0</v>
      </c>
      <c r="H223" s="9"/>
      <c r="I223" s="9"/>
      <c r="J223" s="9"/>
      <c r="K223" s="3"/>
      <c r="L223" s="9">
        <f>IF(ISBLANK(E223),0,E223)</f>
        <v>0</v>
      </c>
    </row>
    <row r="224" spans="2:12" ht="4.5" customHeight="1" thickBot="1" x14ac:dyDescent="0.35">
      <c r="B224" s="3"/>
      <c r="C224" s="9"/>
      <c r="D224" s="9"/>
      <c r="E224" s="9"/>
      <c r="F224" s="9"/>
      <c r="G224" s="9"/>
      <c r="H224" s="9"/>
      <c r="I224" s="9"/>
      <c r="J224" s="9"/>
      <c r="K224" s="3"/>
      <c r="L224" s="9"/>
    </row>
    <row r="225" spans="2:16" ht="28.5" thickBot="1" x14ac:dyDescent="0.35">
      <c r="B225" s="3"/>
      <c r="C225" s="41" t="str">
        <f>_xlfn.TEXTJOIN("",FALSE,"Di cui percentuale di personale senza formazione riconosciuta al 01.11.",Jahr-1,":")</f>
        <v>Di cui percentuale di personale senza formazione riconosciuta al 01.11.2024:</v>
      </c>
      <c r="D225" s="27"/>
      <c r="E225" s="33"/>
      <c r="F225" s="10"/>
      <c r="G225" s="9" t="s">
        <v>0</v>
      </c>
      <c r="H225" s="9"/>
      <c r="I225" s="9"/>
      <c r="J225" s="9"/>
      <c r="K225" s="3"/>
      <c r="L225" s="9">
        <f>IF(ISBLANK(E225),0,E225)</f>
        <v>0</v>
      </c>
    </row>
    <row r="226" spans="2:16" ht="5.25" customHeight="1" x14ac:dyDescent="0.3">
      <c r="B226" s="14"/>
      <c r="C226" s="27"/>
      <c r="D226" s="27"/>
      <c r="E226" s="9"/>
      <c r="F226" s="10"/>
      <c r="G226" s="9"/>
      <c r="H226" s="9"/>
      <c r="I226" s="9"/>
      <c r="J226" s="9"/>
      <c r="K226" s="14"/>
      <c r="L226" s="9"/>
    </row>
    <row r="227" spans="2:16" ht="27" customHeight="1" x14ac:dyDescent="0.3">
      <c r="B227" s="14"/>
      <c r="C227" s="42" t="str">
        <f>_xlfn.TEXTJOIN("",FALSE,"Percentuale di personale per il supplemento 'gruppo chiuso' al 01.11.",Jahr-1,":")</f>
        <v>Percentuale di personale per il supplemento 'gruppo chiuso' al 01.11.2024:</v>
      </c>
      <c r="D227" s="27"/>
      <c r="E227" s="22"/>
      <c r="F227" s="10"/>
      <c r="G227" s="9" t="s">
        <v>0</v>
      </c>
      <c r="H227" s="9"/>
      <c r="I227" s="9"/>
      <c r="J227" s="9"/>
      <c r="K227" s="14"/>
      <c r="L227" s="9"/>
    </row>
    <row r="228" spans="2:16" ht="33" customHeight="1" x14ac:dyDescent="0.3">
      <c r="B228" s="3"/>
      <c r="C228" s="27"/>
      <c r="D228" s="27"/>
      <c r="E228" s="27"/>
      <c r="F228" s="27"/>
      <c r="G228" s="9"/>
      <c r="H228" s="9"/>
      <c r="I228" s="9"/>
      <c r="J228" s="9"/>
      <c r="K228" s="3"/>
      <c r="L228" s="9"/>
    </row>
    <row r="229" spans="2:16" x14ac:dyDescent="0.3">
      <c r="B229" s="14"/>
      <c r="C229" s="28" t="s">
        <v>17</v>
      </c>
      <c r="D229" s="28"/>
      <c r="E229" s="19" t="s">
        <v>28</v>
      </c>
      <c r="F229" s="10"/>
      <c r="G229" s="55"/>
      <c r="H229" s="56"/>
      <c r="I229" s="56"/>
      <c r="J229" s="57"/>
      <c r="K229" s="14"/>
      <c r="L229" s="14"/>
    </row>
    <row r="230" spans="2:16" ht="4.5" customHeight="1" x14ac:dyDescent="0.3">
      <c r="B230" s="14"/>
      <c r="C230" s="9"/>
      <c r="D230" s="9"/>
      <c r="E230" s="9"/>
      <c r="F230" s="9"/>
      <c r="G230" s="9"/>
      <c r="H230" s="9"/>
      <c r="I230" s="9"/>
      <c r="J230" s="9"/>
      <c r="K230" s="14"/>
      <c r="L230" s="9"/>
    </row>
    <row r="231" spans="2:16" x14ac:dyDescent="0.3">
      <c r="B231" s="14"/>
      <c r="C231" s="19" t="s">
        <v>37</v>
      </c>
      <c r="D231" s="9"/>
      <c r="E231" s="31"/>
      <c r="F231" s="10"/>
      <c r="G231" s="10"/>
      <c r="H231" s="10"/>
      <c r="I231" s="10"/>
      <c r="J231" s="10"/>
      <c r="K231" s="14"/>
      <c r="L231" s="9">
        <f>IF(ISBLANK(E231),0,E231)</f>
        <v>0</v>
      </c>
    </row>
    <row r="232" spans="2:16" ht="4.5" customHeight="1" x14ac:dyDescent="0.3">
      <c r="B232" s="14"/>
      <c r="C232" s="9"/>
      <c r="D232" s="9"/>
      <c r="E232" s="9"/>
      <c r="F232" s="9"/>
      <c r="G232" s="9"/>
      <c r="H232" s="9"/>
      <c r="I232" s="9"/>
      <c r="J232" s="9"/>
      <c r="K232" s="14"/>
      <c r="L232" s="9"/>
    </row>
    <row r="233" spans="2:16" x14ac:dyDescent="0.3">
      <c r="B233" s="14"/>
      <c r="C233" s="19" t="s">
        <v>38</v>
      </c>
      <c r="D233" s="9"/>
      <c r="E233" s="24" t="s">
        <v>33</v>
      </c>
      <c r="F233" s="10"/>
      <c r="G233" s="31"/>
      <c r="H233" s="24" t="s">
        <v>34</v>
      </c>
      <c r="I233" s="31"/>
      <c r="J233" s="24" t="s">
        <v>11</v>
      </c>
      <c r="K233" s="14"/>
      <c r="L233" s="9"/>
    </row>
    <row r="234" spans="2:16" ht="4.5" customHeight="1" x14ac:dyDescent="0.3">
      <c r="B234" s="14"/>
      <c r="C234" s="19"/>
      <c r="D234" s="9"/>
      <c r="E234" s="19"/>
      <c r="F234" s="9"/>
      <c r="G234" s="9"/>
      <c r="H234" s="9"/>
      <c r="I234" s="9"/>
      <c r="J234" s="19"/>
      <c r="K234" s="14"/>
      <c r="L234" s="9"/>
    </row>
    <row r="235" spans="2:16" x14ac:dyDescent="0.3">
      <c r="B235" s="14"/>
      <c r="C235" s="19" t="s">
        <v>39</v>
      </c>
      <c r="D235" s="9"/>
      <c r="E235" s="24" t="s">
        <v>35</v>
      </c>
      <c r="F235" s="10"/>
      <c r="G235" s="31"/>
      <c r="H235" s="9"/>
      <c r="I235" s="9"/>
      <c r="J235" s="24" t="s">
        <v>11</v>
      </c>
      <c r="K235" s="14"/>
      <c r="L235" s="9"/>
    </row>
    <row r="236" spans="2:16" ht="4.5" customHeight="1" x14ac:dyDescent="0.3">
      <c r="B236" s="14"/>
      <c r="C236" s="19"/>
      <c r="D236" s="9"/>
      <c r="E236" s="9"/>
      <c r="F236" s="9"/>
      <c r="G236" s="9"/>
      <c r="H236" s="9"/>
      <c r="I236" s="9"/>
      <c r="J236" s="9"/>
      <c r="K236" s="14"/>
      <c r="L236" s="9"/>
    </row>
    <row r="237" spans="2:16" x14ac:dyDescent="0.3">
      <c r="B237" s="14"/>
      <c r="C237" s="38" t="s">
        <v>69</v>
      </c>
      <c r="D237" s="9"/>
      <c r="E237" s="52"/>
      <c r="F237" s="52"/>
      <c r="G237" s="52"/>
      <c r="H237" s="52"/>
      <c r="I237" s="52"/>
      <c r="J237" s="52"/>
      <c r="K237" s="14"/>
      <c r="L237" s="14"/>
      <c r="P237" s="25"/>
    </row>
    <row r="238" spans="2:16" ht="4.5" customHeight="1" x14ac:dyDescent="0.3">
      <c r="B238" s="14"/>
      <c r="C238" s="9"/>
      <c r="D238" s="9"/>
      <c r="E238" s="9"/>
      <c r="F238" s="9"/>
      <c r="G238" s="9"/>
      <c r="H238" s="9"/>
      <c r="I238" s="9"/>
      <c r="J238" s="9"/>
      <c r="K238" s="14"/>
      <c r="L238" s="9"/>
    </row>
    <row r="239" spans="2:16" x14ac:dyDescent="0.3">
      <c r="B239" s="14"/>
      <c r="C239" s="9"/>
      <c r="D239" s="9"/>
      <c r="E239" s="9"/>
      <c r="F239" s="9"/>
      <c r="G239" s="9"/>
      <c r="H239" s="9"/>
      <c r="I239" s="9"/>
      <c r="J239" s="9"/>
      <c r="K239" s="14"/>
      <c r="L239" s="9"/>
    </row>
    <row r="240" spans="2:16" x14ac:dyDescent="0.3">
      <c r="B240" s="14"/>
      <c r="C240" s="38" t="s">
        <v>68</v>
      </c>
      <c r="D240" s="9"/>
      <c r="E240" s="52"/>
      <c r="F240" s="52"/>
      <c r="G240" s="52"/>
      <c r="H240" s="52"/>
      <c r="I240" s="52"/>
      <c r="J240" s="52"/>
      <c r="K240" s="14"/>
      <c r="L240" s="14"/>
    </row>
    <row r="241" spans="2:12" ht="4.5" customHeight="1" x14ac:dyDescent="0.3">
      <c r="B241" s="14"/>
      <c r="C241" s="9"/>
      <c r="D241" s="9"/>
      <c r="E241" s="9"/>
      <c r="F241" s="9"/>
      <c r="G241" s="9"/>
      <c r="H241" s="9"/>
      <c r="I241" s="9"/>
      <c r="J241" s="9"/>
      <c r="K241" s="14"/>
      <c r="L241" s="9"/>
    </row>
    <row r="242" spans="2:12" ht="28" x14ac:dyDescent="0.3">
      <c r="B242" s="14"/>
      <c r="C242" s="38" t="s">
        <v>52</v>
      </c>
      <c r="D242" s="9"/>
      <c r="E242" s="32"/>
      <c r="F242" s="10"/>
      <c r="G242" s="11"/>
      <c r="H242" s="11"/>
      <c r="I242" s="11"/>
      <c r="J242" s="11"/>
      <c r="K242" s="14"/>
      <c r="L242" s="11"/>
    </row>
    <row r="243" spans="2:12" ht="4.5" customHeight="1" x14ac:dyDescent="0.3">
      <c r="B243" s="14"/>
      <c r="C243" s="9"/>
      <c r="D243" s="9"/>
      <c r="E243" s="9"/>
      <c r="F243" s="9"/>
      <c r="G243" s="9"/>
      <c r="H243" s="9"/>
      <c r="I243" s="9"/>
      <c r="J243" s="9"/>
      <c r="K243" s="14"/>
      <c r="L243" s="9"/>
    </row>
    <row r="244" spans="2:12" ht="28" x14ac:dyDescent="0.3">
      <c r="B244" s="14"/>
      <c r="C244" s="38" t="s">
        <v>53</v>
      </c>
      <c r="D244" s="9"/>
      <c r="E244" s="31"/>
      <c r="F244" s="10"/>
      <c r="G244" s="9"/>
      <c r="H244" s="9"/>
      <c r="I244" s="9"/>
      <c r="J244" s="9"/>
      <c r="K244" s="14"/>
      <c r="L244" s="9"/>
    </row>
    <row r="245" spans="2:12" ht="4.5" customHeight="1" x14ac:dyDescent="0.3">
      <c r="B245" s="14"/>
      <c r="C245" s="9"/>
      <c r="D245" s="9"/>
      <c r="E245" s="9"/>
      <c r="F245" s="9"/>
      <c r="G245" s="9"/>
      <c r="H245" s="9"/>
      <c r="I245" s="9"/>
      <c r="J245" s="9"/>
      <c r="K245" s="14"/>
      <c r="L245" s="9"/>
    </row>
    <row r="246" spans="2:12" ht="42" x14ac:dyDescent="0.3">
      <c r="B246" s="14"/>
      <c r="C246" s="38" t="s">
        <v>54</v>
      </c>
      <c r="D246" s="27"/>
      <c r="E246" s="32"/>
      <c r="F246" s="10"/>
      <c r="G246" s="9"/>
      <c r="H246" s="9"/>
      <c r="I246" s="9"/>
      <c r="J246" s="9"/>
      <c r="K246" s="14"/>
      <c r="L246" s="9"/>
    </row>
    <row r="247" spans="2:12" ht="4.5" customHeight="1" x14ac:dyDescent="0.3">
      <c r="B247" s="14"/>
      <c r="C247" s="9"/>
      <c r="D247" s="9"/>
      <c r="E247" s="9"/>
      <c r="F247" s="9"/>
      <c r="G247" s="9"/>
      <c r="H247" s="9"/>
      <c r="I247" s="9"/>
      <c r="J247" s="9"/>
      <c r="K247" s="14"/>
      <c r="L247" s="9"/>
    </row>
    <row r="248" spans="2:12" x14ac:dyDescent="0.3">
      <c r="B248" s="14"/>
      <c r="C248" s="38" t="s">
        <v>55</v>
      </c>
      <c r="D248" s="9"/>
      <c r="E248" s="32"/>
      <c r="F248" s="10"/>
      <c r="G248" s="9"/>
      <c r="H248" s="9"/>
      <c r="I248" s="9"/>
      <c r="J248" s="9"/>
      <c r="K248" s="14"/>
      <c r="L248" s="9"/>
    </row>
    <row r="249" spans="2:12" ht="4.5" customHeight="1" x14ac:dyDescent="0.3">
      <c r="B249" s="14"/>
      <c r="C249" s="9"/>
      <c r="D249" s="9"/>
      <c r="E249" s="9"/>
      <c r="F249" s="9"/>
      <c r="G249" s="9"/>
      <c r="H249" s="9"/>
      <c r="I249" s="9"/>
      <c r="J249" s="9"/>
      <c r="K249" s="14"/>
      <c r="L249" s="9"/>
    </row>
    <row r="250" spans="2:12" ht="42" x14ac:dyDescent="0.3">
      <c r="B250" s="14"/>
      <c r="C250" s="38" t="str">
        <f>_xlfn.TEXTJOIN("",FALSE,"Numero di week-end (0-52) nell'anno ",Jahr-2," nei quali tutto il gruppo è stato chiuso per assenza di bambini nell'istituto:")</f>
        <v>Numero di week-end (0-52) nell'anno 2023 nei quali tutto il gruppo è stato chiuso per assenza di bambini nell'istituto:</v>
      </c>
      <c r="D250" s="27"/>
      <c r="E250" s="31"/>
      <c r="F250" s="10"/>
      <c r="G250" s="9"/>
      <c r="H250" s="9"/>
      <c r="I250" s="9"/>
      <c r="J250" s="9"/>
      <c r="K250" s="14"/>
      <c r="L250" s="9"/>
    </row>
    <row r="251" spans="2:12" x14ac:dyDescent="0.3">
      <c r="B251" s="14"/>
      <c r="C251" s="9"/>
      <c r="D251" s="9"/>
      <c r="E251" s="9"/>
      <c r="F251" s="9"/>
      <c r="G251" s="9"/>
      <c r="H251" s="9"/>
      <c r="I251" s="9"/>
      <c r="J251" s="9"/>
      <c r="K251" s="14"/>
      <c r="L251" s="9"/>
    </row>
    <row r="252" spans="2:12" x14ac:dyDescent="0.3">
      <c r="B252" s="14"/>
      <c r="C252" s="38" t="s">
        <v>56</v>
      </c>
      <c r="D252" s="9"/>
      <c r="E252" s="31"/>
      <c r="F252" s="10"/>
      <c r="G252" s="9"/>
      <c r="H252" s="9"/>
      <c r="I252" s="9"/>
      <c r="J252" s="9"/>
      <c r="K252" s="14"/>
      <c r="L252" s="9"/>
    </row>
    <row r="253" spans="2:12" ht="14.5" thickBot="1" x14ac:dyDescent="0.35">
      <c r="B253" s="14"/>
      <c r="C253" s="9"/>
      <c r="D253" s="9"/>
      <c r="E253" s="9"/>
      <c r="F253" s="9"/>
      <c r="G253" s="9"/>
      <c r="H253" s="9"/>
      <c r="I253" s="9"/>
      <c r="J253" s="9"/>
      <c r="K253" s="14"/>
      <c r="L253" s="9"/>
    </row>
    <row r="254" spans="2:12" ht="28.5" thickBot="1" x14ac:dyDescent="0.35">
      <c r="B254" s="14"/>
      <c r="C254" s="40" t="str">
        <f>_xlfn.TEXTJOIN("",FALSE,"Effettivo del personale socio-educativo per questo gruppo al 01.11.",Jahr-1,":")</f>
        <v>Effettivo del personale socio-educativo per questo gruppo al 01.11.2024:</v>
      </c>
      <c r="D254" s="27"/>
      <c r="E254" s="33"/>
      <c r="F254" s="10"/>
      <c r="G254" s="9" t="s">
        <v>0</v>
      </c>
      <c r="H254" s="9"/>
      <c r="I254" s="9"/>
      <c r="J254" s="9"/>
      <c r="K254" s="14"/>
      <c r="L254" s="9">
        <f>IF(ISBLANK(E254),0,E254)</f>
        <v>0</v>
      </c>
    </row>
    <row r="255" spans="2:12" ht="4.5" customHeight="1" thickBot="1" x14ac:dyDescent="0.35">
      <c r="B255" s="14"/>
      <c r="C255" s="9"/>
      <c r="D255" s="9"/>
      <c r="E255" s="9"/>
      <c r="F255" s="9"/>
      <c r="G255" s="9"/>
      <c r="H255" s="9"/>
      <c r="I255" s="9"/>
      <c r="J255" s="9"/>
      <c r="K255" s="14"/>
      <c r="L255" s="9"/>
    </row>
    <row r="256" spans="2:12" ht="28.5" thickBot="1" x14ac:dyDescent="0.35">
      <c r="B256" s="14"/>
      <c r="C256" s="41" t="str">
        <f>_xlfn.TEXTJOIN("",FALSE,"Di cui percentuale di personale senza formazione riconosciuta al 01.11.",Jahr-1,":")</f>
        <v>Di cui percentuale di personale senza formazione riconosciuta al 01.11.2024:</v>
      </c>
      <c r="D256" s="27"/>
      <c r="E256" s="33"/>
      <c r="F256" s="10"/>
      <c r="G256" s="9" t="s">
        <v>0</v>
      </c>
      <c r="H256" s="9"/>
      <c r="I256" s="9"/>
      <c r="J256" s="9"/>
      <c r="K256" s="14"/>
      <c r="L256" s="9">
        <f>IF(ISBLANK(E256),0,E256)</f>
        <v>0</v>
      </c>
    </row>
    <row r="257" spans="2:16" ht="5.25" customHeight="1" x14ac:dyDescent="0.3">
      <c r="B257" s="14"/>
      <c r="C257" s="27"/>
      <c r="D257" s="27"/>
      <c r="E257" s="9"/>
      <c r="F257" s="10"/>
      <c r="G257" s="9"/>
      <c r="H257" s="9"/>
      <c r="I257" s="9"/>
      <c r="J257" s="9"/>
      <c r="K257" s="14"/>
      <c r="L257" s="9"/>
    </row>
    <row r="258" spans="2:16" ht="27" customHeight="1" x14ac:dyDescent="0.3">
      <c r="B258" s="14"/>
      <c r="C258" s="42" t="str">
        <f>_xlfn.TEXTJOIN("",FALSE,"Percentuale di personale per il supplemento 'gruppo chiuso' al 01.11.",Jahr-1,":")</f>
        <v>Percentuale di personale per il supplemento 'gruppo chiuso' al 01.11.2024:</v>
      </c>
      <c r="D258" s="27"/>
      <c r="E258" s="22"/>
      <c r="F258" s="10"/>
      <c r="G258" s="9" t="s">
        <v>0</v>
      </c>
      <c r="H258" s="9"/>
      <c r="I258" s="9"/>
      <c r="J258" s="9"/>
      <c r="K258" s="14"/>
      <c r="L258" s="9"/>
    </row>
    <row r="259" spans="2:16" ht="33" customHeight="1" x14ac:dyDescent="0.3">
      <c r="B259" s="14"/>
      <c r="C259" s="27"/>
      <c r="D259" s="27"/>
      <c r="E259" s="27"/>
      <c r="F259" s="27"/>
      <c r="G259" s="9"/>
      <c r="H259" s="9"/>
      <c r="I259" s="9"/>
      <c r="J259" s="9"/>
      <c r="K259" s="14"/>
      <c r="L259" s="9"/>
    </row>
    <row r="260" spans="2:16" x14ac:dyDescent="0.3">
      <c r="B260" s="14"/>
      <c r="C260" s="28" t="s">
        <v>18</v>
      </c>
      <c r="D260" s="28"/>
      <c r="E260" s="19" t="s">
        <v>28</v>
      </c>
      <c r="F260" s="10"/>
      <c r="G260" s="55"/>
      <c r="H260" s="56"/>
      <c r="I260" s="56"/>
      <c r="J260" s="57"/>
      <c r="K260" s="14"/>
      <c r="L260" s="14"/>
    </row>
    <row r="261" spans="2:16" ht="4.5" customHeight="1" x14ac:dyDescent="0.3">
      <c r="B261" s="14"/>
      <c r="C261" s="9"/>
      <c r="D261" s="9"/>
      <c r="E261" s="9"/>
      <c r="F261" s="9"/>
      <c r="G261" s="9"/>
      <c r="H261" s="9"/>
      <c r="I261" s="9"/>
      <c r="J261" s="9"/>
      <c r="K261" s="14"/>
      <c r="L261" s="9"/>
    </row>
    <row r="262" spans="2:16" x14ac:dyDescent="0.3">
      <c r="B262" s="14"/>
      <c r="C262" s="19" t="s">
        <v>37</v>
      </c>
      <c r="D262" s="9"/>
      <c r="E262" s="31"/>
      <c r="F262" s="10"/>
      <c r="G262" s="10"/>
      <c r="H262" s="10"/>
      <c r="I262" s="10"/>
      <c r="J262" s="10"/>
      <c r="K262" s="14"/>
      <c r="L262" s="9">
        <f>IF(ISBLANK(E262),0,E262)</f>
        <v>0</v>
      </c>
    </row>
    <row r="263" spans="2:16" ht="4.5" customHeight="1" x14ac:dyDescent="0.3">
      <c r="B263" s="14"/>
      <c r="C263" s="9"/>
      <c r="D263" s="9"/>
      <c r="E263" s="9"/>
      <c r="F263" s="9"/>
      <c r="G263" s="9"/>
      <c r="H263" s="9"/>
      <c r="I263" s="9"/>
      <c r="J263" s="9"/>
      <c r="K263" s="14"/>
      <c r="L263" s="9"/>
    </row>
    <row r="264" spans="2:16" x14ac:dyDescent="0.3">
      <c r="B264" s="14"/>
      <c r="C264" s="19" t="s">
        <v>38</v>
      </c>
      <c r="D264" s="9"/>
      <c r="E264" s="24" t="s">
        <v>33</v>
      </c>
      <c r="F264" s="10"/>
      <c r="G264" s="31"/>
      <c r="H264" s="24" t="s">
        <v>34</v>
      </c>
      <c r="I264" s="31"/>
      <c r="J264" s="24" t="s">
        <v>11</v>
      </c>
      <c r="K264" s="14"/>
      <c r="L264" s="9"/>
    </row>
    <row r="265" spans="2:16" ht="4.5" customHeight="1" x14ac:dyDescent="0.3">
      <c r="B265" s="14"/>
      <c r="C265" s="19"/>
      <c r="D265" s="9"/>
      <c r="E265" s="19"/>
      <c r="F265" s="9"/>
      <c r="G265" s="9"/>
      <c r="H265" s="9"/>
      <c r="I265" s="9"/>
      <c r="J265" s="19"/>
      <c r="K265" s="14"/>
      <c r="L265" s="9"/>
    </row>
    <row r="266" spans="2:16" x14ac:dyDescent="0.3">
      <c r="B266" s="14"/>
      <c r="C266" s="19" t="s">
        <v>39</v>
      </c>
      <c r="D266" s="9"/>
      <c r="E266" s="24" t="s">
        <v>35</v>
      </c>
      <c r="F266" s="10"/>
      <c r="G266" s="31"/>
      <c r="H266" s="9"/>
      <c r="I266" s="9"/>
      <c r="J266" s="24" t="s">
        <v>11</v>
      </c>
      <c r="K266" s="14"/>
      <c r="L266" s="9"/>
    </row>
    <row r="267" spans="2:16" ht="4.5" customHeight="1" x14ac:dyDescent="0.3">
      <c r="B267" s="14"/>
      <c r="C267" s="19"/>
      <c r="D267" s="9"/>
      <c r="E267" s="9"/>
      <c r="F267" s="9"/>
      <c r="G267" s="9"/>
      <c r="H267" s="9"/>
      <c r="I267" s="9"/>
      <c r="J267" s="9"/>
      <c r="K267" s="14"/>
      <c r="L267" s="9"/>
    </row>
    <row r="268" spans="2:16" x14ac:dyDescent="0.3">
      <c r="B268" s="14"/>
      <c r="C268" s="38" t="s">
        <v>69</v>
      </c>
      <c r="D268" s="9"/>
      <c r="E268" s="52"/>
      <c r="F268" s="52"/>
      <c r="G268" s="52"/>
      <c r="H268" s="52"/>
      <c r="I268" s="52"/>
      <c r="J268" s="52"/>
      <c r="K268" s="14"/>
      <c r="L268" s="14"/>
      <c r="P268" s="25"/>
    </row>
    <row r="269" spans="2:16" ht="4.5" customHeight="1" x14ac:dyDescent="0.3">
      <c r="B269" s="14"/>
      <c r="C269" s="9"/>
      <c r="D269" s="9"/>
      <c r="E269" s="9"/>
      <c r="F269" s="9"/>
      <c r="G269" s="9"/>
      <c r="H269" s="9"/>
      <c r="I269" s="9"/>
      <c r="J269" s="9"/>
      <c r="K269" s="14"/>
      <c r="L269" s="9"/>
    </row>
    <row r="270" spans="2:16" x14ac:dyDescent="0.3">
      <c r="B270" s="14"/>
      <c r="C270" s="9"/>
      <c r="D270" s="9"/>
      <c r="E270" s="9"/>
      <c r="F270" s="9"/>
      <c r="G270" s="9"/>
      <c r="H270" s="9"/>
      <c r="I270" s="9"/>
      <c r="J270" s="9"/>
      <c r="K270" s="14"/>
      <c r="L270" s="9"/>
    </row>
    <row r="271" spans="2:16" x14ac:dyDescent="0.3">
      <c r="B271" s="14"/>
      <c r="C271" s="38" t="s">
        <v>68</v>
      </c>
      <c r="D271" s="9"/>
      <c r="E271" s="52"/>
      <c r="F271" s="52"/>
      <c r="G271" s="52"/>
      <c r="H271" s="52"/>
      <c r="I271" s="52"/>
      <c r="J271" s="52"/>
      <c r="K271" s="14"/>
      <c r="L271" s="14"/>
    </row>
    <row r="272" spans="2:16" ht="4.5" customHeight="1" x14ac:dyDescent="0.3">
      <c r="B272" s="14"/>
      <c r="C272" s="9"/>
      <c r="D272" s="9"/>
      <c r="E272" s="9"/>
      <c r="F272" s="9"/>
      <c r="G272" s="9"/>
      <c r="H272" s="9"/>
      <c r="I272" s="9"/>
      <c r="J272" s="9"/>
      <c r="K272" s="14"/>
      <c r="L272" s="9"/>
    </row>
    <row r="273" spans="2:12" ht="28" x14ac:dyDescent="0.3">
      <c r="B273" s="14"/>
      <c r="C273" s="38" t="s">
        <v>52</v>
      </c>
      <c r="D273" s="9"/>
      <c r="E273" s="32"/>
      <c r="F273" s="10"/>
      <c r="G273" s="11"/>
      <c r="H273" s="11"/>
      <c r="I273" s="11"/>
      <c r="J273" s="11"/>
      <c r="K273" s="14"/>
      <c r="L273" s="11"/>
    </row>
    <row r="274" spans="2:12" ht="4.5" customHeight="1" x14ac:dyDescent="0.3">
      <c r="B274" s="14"/>
      <c r="C274" s="9"/>
      <c r="D274" s="9"/>
      <c r="E274" s="9"/>
      <c r="F274" s="9"/>
      <c r="G274" s="9"/>
      <c r="H274" s="9"/>
      <c r="I274" s="9"/>
      <c r="J274" s="9"/>
      <c r="K274" s="14"/>
      <c r="L274" s="9"/>
    </row>
    <row r="275" spans="2:12" ht="28" x14ac:dyDescent="0.3">
      <c r="B275" s="14"/>
      <c r="C275" s="38" t="s">
        <v>53</v>
      </c>
      <c r="D275" s="9"/>
      <c r="E275" s="31"/>
      <c r="F275" s="10"/>
      <c r="G275" s="9"/>
      <c r="H275" s="9"/>
      <c r="I275" s="9"/>
      <c r="J275" s="9"/>
      <c r="K275" s="14"/>
      <c r="L275" s="9"/>
    </row>
    <row r="276" spans="2:12" ht="4.5" customHeight="1" x14ac:dyDescent="0.3">
      <c r="B276" s="14"/>
      <c r="C276" s="9"/>
      <c r="D276" s="9"/>
      <c r="E276" s="9"/>
      <c r="F276" s="9"/>
      <c r="G276" s="9"/>
      <c r="H276" s="9"/>
      <c r="I276" s="9"/>
      <c r="J276" s="9"/>
      <c r="K276" s="14"/>
      <c r="L276" s="9"/>
    </row>
    <row r="277" spans="2:12" ht="42" x14ac:dyDescent="0.3">
      <c r="B277" s="14"/>
      <c r="C277" s="38" t="s">
        <v>54</v>
      </c>
      <c r="D277" s="27"/>
      <c r="E277" s="32"/>
      <c r="F277" s="10"/>
      <c r="G277" s="9"/>
      <c r="H277" s="9"/>
      <c r="I277" s="9"/>
      <c r="J277" s="9"/>
      <c r="K277" s="14"/>
      <c r="L277" s="9"/>
    </row>
    <row r="278" spans="2:12" ht="4.5" customHeight="1" x14ac:dyDescent="0.3">
      <c r="B278" s="14"/>
      <c r="C278" s="9"/>
      <c r="D278" s="9"/>
      <c r="E278" s="9"/>
      <c r="F278" s="9"/>
      <c r="G278" s="9"/>
      <c r="H278" s="9"/>
      <c r="I278" s="9"/>
      <c r="J278" s="9"/>
      <c r="K278" s="14"/>
      <c r="L278" s="9"/>
    </row>
    <row r="279" spans="2:12" x14ac:dyDescent="0.3">
      <c r="B279" s="14"/>
      <c r="C279" s="38" t="s">
        <v>55</v>
      </c>
      <c r="D279" s="9"/>
      <c r="E279" s="32"/>
      <c r="F279" s="10"/>
      <c r="G279" s="9"/>
      <c r="H279" s="9"/>
      <c r="I279" s="9"/>
      <c r="J279" s="9"/>
      <c r="K279" s="14"/>
      <c r="L279" s="9"/>
    </row>
    <row r="280" spans="2:12" ht="4.5" customHeight="1" x14ac:dyDescent="0.3">
      <c r="B280" s="14"/>
      <c r="C280" s="9"/>
      <c r="D280" s="9"/>
      <c r="E280" s="9"/>
      <c r="F280" s="9"/>
      <c r="G280" s="9"/>
      <c r="H280" s="9"/>
      <c r="I280" s="9"/>
      <c r="J280" s="9"/>
      <c r="K280" s="14"/>
      <c r="L280" s="9"/>
    </row>
    <row r="281" spans="2:12" ht="42" x14ac:dyDescent="0.3">
      <c r="B281" s="14"/>
      <c r="C281" s="38" t="str">
        <f>_xlfn.TEXTJOIN("",FALSE,"Numero di week-end (0-52) nell'anno ",Jahr-2," nei quali tutto il gruppo è stato chiuso per assenza di bambini nell'istituto:")</f>
        <v>Numero di week-end (0-52) nell'anno 2023 nei quali tutto il gruppo è stato chiuso per assenza di bambini nell'istituto:</v>
      </c>
      <c r="D281" s="27"/>
      <c r="E281" s="31"/>
      <c r="F281" s="10"/>
      <c r="G281" s="9"/>
      <c r="H281" s="9"/>
      <c r="I281" s="9"/>
      <c r="J281" s="9"/>
      <c r="K281" s="14"/>
      <c r="L281" s="9"/>
    </row>
    <row r="282" spans="2:12" x14ac:dyDescent="0.3">
      <c r="B282" s="14"/>
      <c r="C282" s="9"/>
      <c r="D282" s="9"/>
      <c r="E282" s="9"/>
      <c r="F282" s="9"/>
      <c r="G282" s="9"/>
      <c r="H282" s="9"/>
      <c r="I282" s="9"/>
      <c r="J282" s="9"/>
      <c r="K282" s="14"/>
      <c r="L282" s="9"/>
    </row>
    <row r="283" spans="2:12" x14ac:dyDescent="0.3">
      <c r="B283" s="14"/>
      <c r="C283" s="38" t="s">
        <v>56</v>
      </c>
      <c r="D283" s="9"/>
      <c r="E283" s="31"/>
      <c r="F283" s="10"/>
      <c r="G283" s="9"/>
      <c r="H283" s="9"/>
      <c r="I283" s="9"/>
      <c r="J283" s="9"/>
      <c r="K283" s="14"/>
      <c r="L283" s="9"/>
    </row>
    <row r="284" spans="2:12" ht="14.5" thickBot="1" x14ac:dyDescent="0.35">
      <c r="B284" s="14"/>
      <c r="C284" s="9"/>
      <c r="D284" s="9"/>
      <c r="E284" s="9"/>
      <c r="F284" s="9"/>
      <c r="G284" s="9"/>
      <c r="H284" s="9"/>
      <c r="I284" s="9"/>
      <c r="J284" s="9"/>
      <c r="K284" s="14"/>
      <c r="L284" s="9"/>
    </row>
    <row r="285" spans="2:12" ht="28.5" thickBot="1" x14ac:dyDescent="0.35">
      <c r="B285" s="14"/>
      <c r="C285" s="40" t="str">
        <f>_xlfn.TEXTJOIN("",FALSE,"Effettivo del personale socio-educativo per questo gruppo al 01.11.",Jahr-1,":")</f>
        <v>Effettivo del personale socio-educativo per questo gruppo al 01.11.2024:</v>
      </c>
      <c r="D285" s="27"/>
      <c r="E285" s="33"/>
      <c r="F285" s="10"/>
      <c r="G285" s="9" t="s">
        <v>0</v>
      </c>
      <c r="H285" s="9"/>
      <c r="I285" s="9"/>
      <c r="J285" s="9"/>
      <c r="K285" s="14"/>
      <c r="L285" s="9">
        <f>IF(ISBLANK(E285),0,E285)</f>
        <v>0</v>
      </c>
    </row>
    <row r="286" spans="2:12" ht="4.5" customHeight="1" thickBot="1" x14ac:dyDescent="0.35">
      <c r="B286" s="14"/>
      <c r="C286" s="9"/>
      <c r="D286" s="9"/>
      <c r="E286" s="9"/>
      <c r="F286" s="9"/>
      <c r="G286" s="9"/>
      <c r="H286" s="9"/>
      <c r="I286" s="9"/>
      <c r="J286" s="9"/>
      <c r="K286" s="14"/>
      <c r="L286" s="9"/>
    </row>
    <row r="287" spans="2:12" ht="28.5" thickBot="1" x14ac:dyDescent="0.35">
      <c r="B287" s="14"/>
      <c r="C287" s="41" t="str">
        <f>_xlfn.TEXTJOIN("",FALSE,"Di cui percentuale di personale senza formazione riconosciuta al 01.11.",Jahr-1,":")</f>
        <v>Di cui percentuale di personale senza formazione riconosciuta al 01.11.2024:</v>
      </c>
      <c r="D287" s="27"/>
      <c r="E287" s="33"/>
      <c r="F287" s="10"/>
      <c r="G287" s="9" t="s">
        <v>0</v>
      </c>
      <c r="H287" s="9"/>
      <c r="I287" s="9"/>
      <c r="J287" s="9"/>
      <c r="K287" s="14"/>
      <c r="L287" s="9">
        <f>IF(ISBLANK(E287),0,E287)</f>
        <v>0</v>
      </c>
    </row>
    <row r="288" spans="2:12" ht="5.25" customHeight="1" x14ac:dyDescent="0.3">
      <c r="B288" s="14"/>
      <c r="C288" s="27"/>
      <c r="D288" s="27"/>
      <c r="E288" s="9"/>
      <c r="F288" s="10"/>
      <c r="G288" s="9"/>
      <c r="H288" s="9"/>
      <c r="I288" s="9"/>
      <c r="J288" s="9"/>
      <c r="K288" s="14"/>
      <c r="L288" s="9"/>
    </row>
    <row r="289" spans="2:16" ht="27" customHeight="1" x14ac:dyDescent="0.3">
      <c r="B289" s="14"/>
      <c r="C289" s="42" t="str">
        <f>_xlfn.TEXTJOIN("",FALSE,"Percentuale di personale per il supplemento 'gruppo chiuso' al 01.11.",Jahr-1,":")</f>
        <v>Percentuale di personale per il supplemento 'gruppo chiuso' al 01.11.2024:</v>
      </c>
      <c r="D289" s="27"/>
      <c r="E289" s="22"/>
      <c r="F289" s="10"/>
      <c r="G289" s="9" t="s">
        <v>0</v>
      </c>
      <c r="H289" s="9"/>
      <c r="I289" s="9"/>
      <c r="J289" s="9"/>
      <c r="K289" s="14"/>
      <c r="L289" s="9"/>
    </row>
    <row r="290" spans="2:16" ht="33" customHeight="1" x14ac:dyDescent="0.3">
      <c r="B290" s="14"/>
      <c r="C290" s="27"/>
      <c r="D290" s="27"/>
      <c r="E290" s="27"/>
      <c r="F290" s="27"/>
      <c r="G290" s="9"/>
      <c r="H290" s="9"/>
      <c r="I290" s="9"/>
      <c r="J290" s="9"/>
      <c r="K290" s="14"/>
      <c r="L290" s="9"/>
    </row>
    <row r="291" spans="2:16" x14ac:dyDescent="0.3">
      <c r="B291" s="14"/>
      <c r="C291" s="28" t="s">
        <v>19</v>
      </c>
      <c r="D291" s="28"/>
      <c r="E291" s="19" t="s">
        <v>28</v>
      </c>
      <c r="F291" s="10"/>
      <c r="G291" s="55"/>
      <c r="H291" s="56"/>
      <c r="I291" s="56"/>
      <c r="J291" s="57"/>
      <c r="K291" s="14"/>
      <c r="L291" s="14"/>
    </row>
    <row r="292" spans="2:16" ht="4.5" customHeight="1" x14ac:dyDescent="0.3">
      <c r="B292" s="14"/>
      <c r="C292" s="9"/>
      <c r="D292" s="9"/>
      <c r="E292" s="9"/>
      <c r="F292" s="9"/>
      <c r="G292" s="9"/>
      <c r="H292" s="9"/>
      <c r="I292" s="9"/>
      <c r="J292" s="9"/>
      <c r="K292" s="14"/>
      <c r="L292" s="9"/>
    </row>
    <row r="293" spans="2:16" x14ac:dyDescent="0.3">
      <c r="B293" s="14"/>
      <c r="C293" s="19" t="s">
        <v>37</v>
      </c>
      <c r="D293" s="9"/>
      <c r="E293" s="31"/>
      <c r="F293" s="10"/>
      <c r="G293" s="10"/>
      <c r="H293" s="10"/>
      <c r="I293" s="10"/>
      <c r="J293" s="10"/>
      <c r="K293" s="14"/>
      <c r="L293" s="9">
        <f>IF(ISBLANK(E293),0,E293)</f>
        <v>0</v>
      </c>
    </row>
    <row r="294" spans="2:16" ht="4.5" customHeight="1" x14ac:dyDescent="0.3">
      <c r="B294" s="14"/>
      <c r="C294" s="9"/>
      <c r="D294" s="9"/>
      <c r="E294" s="9"/>
      <c r="F294" s="9"/>
      <c r="G294" s="9"/>
      <c r="H294" s="9"/>
      <c r="I294" s="9"/>
      <c r="J294" s="9"/>
      <c r="K294" s="14"/>
      <c r="L294" s="9"/>
    </row>
    <row r="295" spans="2:16" x14ac:dyDescent="0.3">
      <c r="B295" s="14"/>
      <c r="C295" s="19" t="s">
        <v>38</v>
      </c>
      <c r="D295" s="9"/>
      <c r="E295" s="24" t="s">
        <v>33</v>
      </c>
      <c r="F295" s="10"/>
      <c r="G295" s="31"/>
      <c r="H295" s="24" t="s">
        <v>34</v>
      </c>
      <c r="I295" s="31"/>
      <c r="J295" s="24" t="s">
        <v>11</v>
      </c>
      <c r="K295" s="14"/>
      <c r="L295" s="9"/>
    </row>
    <row r="296" spans="2:16" ht="4.5" customHeight="1" x14ac:dyDescent="0.3">
      <c r="B296" s="14"/>
      <c r="C296" s="19"/>
      <c r="D296" s="9"/>
      <c r="E296" s="19"/>
      <c r="F296" s="9"/>
      <c r="G296" s="9"/>
      <c r="H296" s="9"/>
      <c r="I296" s="9"/>
      <c r="J296" s="19"/>
      <c r="K296" s="14"/>
      <c r="L296" s="9"/>
    </row>
    <row r="297" spans="2:16" x14ac:dyDescent="0.3">
      <c r="B297" s="14"/>
      <c r="C297" s="19" t="s">
        <v>39</v>
      </c>
      <c r="D297" s="9"/>
      <c r="E297" s="24" t="s">
        <v>35</v>
      </c>
      <c r="F297" s="10"/>
      <c r="G297" s="31"/>
      <c r="H297" s="9"/>
      <c r="I297" s="9"/>
      <c r="J297" s="24" t="s">
        <v>11</v>
      </c>
      <c r="K297" s="14"/>
      <c r="L297" s="9"/>
    </row>
    <row r="298" spans="2:16" ht="4.5" customHeight="1" x14ac:dyDescent="0.3">
      <c r="B298" s="14"/>
      <c r="C298" s="19"/>
      <c r="D298" s="9"/>
      <c r="E298" s="9"/>
      <c r="F298" s="9"/>
      <c r="G298" s="9"/>
      <c r="H298" s="9"/>
      <c r="I298" s="9"/>
      <c r="J298" s="9"/>
      <c r="K298" s="14"/>
      <c r="L298" s="9"/>
    </row>
    <row r="299" spans="2:16" x14ac:dyDescent="0.3">
      <c r="B299" s="14"/>
      <c r="C299" s="38" t="s">
        <v>69</v>
      </c>
      <c r="D299" s="9"/>
      <c r="E299" s="52"/>
      <c r="F299" s="52"/>
      <c r="G299" s="52"/>
      <c r="H299" s="52"/>
      <c r="I299" s="52"/>
      <c r="J299" s="52"/>
      <c r="K299" s="14"/>
      <c r="L299" s="14"/>
      <c r="P299" s="25"/>
    </row>
    <row r="300" spans="2:16" ht="4.5" customHeight="1" x14ac:dyDescent="0.3">
      <c r="B300" s="14"/>
      <c r="C300" s="9"/>
      <c r="D300" s="9"/>
      <c r="E300" s="9"/>
      <c r="F300" s="9"/>
      <c r="G300" s="9"/>
      <c r="H300" s="9"/>
      <c r="I300" s="9"/>
      <c r="J300" s="9"/>
      <c r="K300" s="14"/>
      <c r="L300" s="9"/>
    </row>
    <row r="301" spans="2:16" x14ac:dyDescent="0.3">
      <c r="B301" s="14"/>
      <c r="C301" s="9"/>
      <c r="D301" s="9"/>
      <c r="E301" s="9"/>
      <c r="F301" s="9"/>
      <c r="G301" s="9"/>
      <c r="H301" s="9"/>
      <c r="I301" s="9"/>
      <c r="J301" s="9"/>
      <c r="K301" s="14"/>
      <c r="L301" s="9"/>
    </row>
    <row r="302" spans="2:16" x14ac:dyDescent="0.3">
      <c r="B302" s="14"/>
      <c r="C302" s="38" t="s">
        <v>68</v>
      </c>
      <c r="D302" s="9"/>
      <c r="E302" s="52"/>
      <c r="F302" s="52"/>
      <c r="G302" s="52"/>
      <c r="H302" s="52"/>
      <c r="I302" s="52"/>
      <c r="J302" s="52"/>
      <c r="K302" s="14"/>
      <c r="L302" s="14"/>
    </row>
    <row r="303" spans="2:16" ht="4.5" customHeight="1" x14ac:dyDescent="0.3">
      <c r="B303" s="14"/>
      <c r="C303" s="9"/>
      <c r="D303" s="9"/>
      <c r="E303" s="9"/>
      <c r="F303" s="9"/>
      <c r="G303" s="9"/>
      <c r="H303" s="9"/>
      <c r="I303" s="9"/>
      <c r="J303" s="9"/>
      <c r="K303" s="14"/>
      <c r="L303" s="9"/>
    </row>
    <row r="304" spans="2:16" ht="28" x14ac:dyDescent="0.3">
      <c r="B304" s="14"/>
      <c r="C304" s="38" t="s">
        <v>52</v>
      </c>
      <c r="D304" s="9"/>
      <c r="E304" s="32"/>
      <c r="F304" s="10"/>
      <c r="G304" s="11"/>
      <c r="H304" s="11"/>
      <c r="I304" s="11"/>
      <c r="J304" s="11"/>
      <c r="K304" s="14"/>
      <c r="L304" s="11"/>
    </row>
    <row r="305" spans="2:12" ht="4.5" customHeight="1" x14ac:dyDescent="0.3">
      <c r="B305" s="14"/>
      <c r="C305" s="9"/>
      <c r="D305" s="9"/>
      <c r="E305" s="9"/>
      <c r="F305" s="9"/>
      <c r="G305" s="9"/>
      <c r="H305" s="9"/>
      <c r="I305" s="9"/>
      <c r="J305" s="9"/>
      <c r="K305" s="14"/>
      <c r="L305" s="9"/>
    </row>
    <row r="306" spans="2:12" ht="28" x14ac:dyDescent="0.3">
      <c r="B306" s="14"/>
      <c r="C306" s="38" t="s">
        <v>53</v>
      </c>
      <c r="D306" s="9"/>
      <c r="E306" s="31"/>
      <c r="F306" s="10"/>
      <c r="G306" s="9"/>
      <c r="H306" s="9"/>
      <c r="I306" s="9"/>
      <c r="J306" s="9"/>
      <c r="K306" s="14"/>
      <c r="L306" s="9"/>
    </row>
    <row r="307" spans="2:12" ht="4.5" customHeight="1" x14ac:dyDescent="0.3">
      <c r="B307" s="14"/>
      <c r="C307" s="9"/>
      <c r="D307" s="9"/>
      <c r="E307" s="9"/>
      <c r="F307" s="9"/>
      <c r="G307" s="9"/>
      <c r="H307" s="9"/>
      <c r="I307" s="9"/>
      <c r="J307" s="9"/>
      <c r="K307" s="14"/>
      <c r="L307" s="9"/>
    </row>
    <row r="308" spans="2:12" ht="42" x14ac:dyDescent="0.3">
      <c r="B308" s="14"/>
      <c r="C308" s="38" t="s">
        <v>54</v>
      </c>
      <c r="D308" s="27"/>
      <c r="E308" s="32"/>
      <c r="F308" s="10"/>
      <c r="G308" s="9"/>
      <c r="H308" s="9"/>
      <c r="I308" s="9"/>
      <c r="J308" s="9"/>
      <c r="K308" s="14"/>
      <c r="L308" s="9"/>
    </row>
    <row r="309" spans="2:12" ht="4.5" customHeight="1" x14ac:dyDescent="0.3">
      <c r="B309" s="14"/>
      <c r="C309" s="9"/>
      <c r="D309" s="9"/>
      <c r="E309" s="9"/>
      <c r="F309" s="9"/>
      <c r="G309" s="9"/>
      <c r="H309" s="9"/>
      <c r="I309" s="9"/>
      <c r="J309" s="9"/>
      <c r="K309" s="14"/>
      <c r="L309" s="9"/>
    </row>
    <row r="310" spans="2:12" x14ac:dyDescent="0.3">
      <c r="B310" s="14"/>
      <c r="C310" s="38" t="s">
        <v>55</v>
      </c>
      <c r="D310" s="9"/>
      <c r="E310" s="32"/>
      <c r="F310" s="10"/>
      <c r="G310" s="9"/>
      <c r="H310" s="9"/>
      <c r="I310" s="9"/>
      <c r="J310" s="9"/>
      <c r="K310" s="14"/>
      <c r="L310" s="9"/>
    </row>
    <row r="311" spans="2:12" ht="4.5" customHeight="1" x14ac:dyDescent="0.3">
      <c r="B311" s="14"/>
      <c r="C311" s="9"/>
      <c r="D311" s="9"/>
      <c r="E311" s="9"/>
      <c r="F311" s="9"/>
      <c r="G311" s="9"/>
      <c r="H311" s="9"/>
      <c r="I311" s="9"/>
      <c r="J311" s="9"/>
      <c r="K311" s="14"/>
      <c r="L311" s="9"/>
    </row>
    <row r="312" spans="2:12" ht="42" x14ac:dyDescent="0.3">
      <c r="B312" s="14"/>
      <c r="C312" s="38" t="str">
        <f>_xlfn.TEXTJOIN("",FALSE,"Numero di week-end (0-52) nell'anno ",Jahr-2," nei quali tutto il gruppo è stato chiuso per assenza di bambini nell'istituto:")</f>
        <v>Numero di week-end (0-52) nell'anno 2023 nei quali tutto il gruppo è stato chiuso per assenza di bambini nell'istituto:</v>
      </c>
      <c r="D312" s="27"/>
      <c r="E312" s="31"/>
      <c r="F312" s="10"/>
      <c r="G312" s="9"/>
      <c r="H312" s="9"/>
      <c r="I312" s="9"/>
      <c r="J312" s="9"/>
      <c r="K312" s="14"/>
      <c r="L312" s="9"/>
    </row>
    <row r="313" spans="2:12" x14ac:dyDescent="0.3">
      <c r="B313" s="14"/>
      <c r="C313" s="9"/>
      <c r="D313" s="9"/>
      <c r="E313" s="9"/>
      <c r="F313" s="9"/>
      <c r="G313" s="9"/>
      <c r="H313" s="9"/>
      <c r="I313" s="9"/>
      <c r="J313" s="9"/>
      <c r="K313" s="14"/>
      <c r="L313" s="9"/>
    </row>
    <row r="314" spans="2:12" x14ac:dyDescent="0.3">
      <c r="B314" s="14"/>
      <c r="C314" s="38" t="s">
        <v>56</v>
      </c>
      <c r="D314" s="9"/>
      <c r="E314" s="31"/>
      <c r="F314" s="10"/>
      <c r="G314" s="9"/>
      <c r="H314" s="9"/>
      <c r="I314" s="9"/>
      <c r="J314" s="9"/>
      <c r="K314" s="14"/>
      <c r="L314" s="9"/>
    </row>
    <row r="315" spans="2:12" ht="14.5" thickBot="1" x14ac:dyDescent="0.35">
      <c r="B315" s="14"/>
      <c r="C315" s="9"/>
      <c r="D315" s="9"/>
      <c r="E315" s="9"/>
      <c r="F315" s="9"/>
      <c r="G315" s="9"/>
      <c r="H315" s="9"/>
      <c r="I315" s="9"/>
      <c r="J315" s="9"/>
      <c r="K315" s="14"/>
      <c r="L315" s="9"/>
    </row>
    <row r="316" spans="2:12" ht="28.5" thickBot="1" x14ac:dyDescent="0.35">
      <c r="B316" s="14"/>
      <c r="C316" s="40" t="str">
        <f>_xlfn.TEXTJOIN("",FALSE,"Effettivo del personale socio-educativo per questo gruppo al 01.11.",Jahr-1,":")</f>
        <v>Effettivo del personale socio-educativo per questo gruppo al 01.11.2024:</v>
      </c>
      <c r="D316" s="27"/>
      <c r="E316" s="33"/>
      <c r="F316" s="10"/>
      <c r="G316" s="9" t="s">
        <v>0</v>
      </c>
      <c r="H316" s="9"/>
      <c r="I316" s="9"/>
      <c r="J316" s="9"/>
      <c r="K316" s="14"/>
      <c r="L316" s="9">
        <f>IF(ISBLANK(E316),0,E316)</f>
        <v>0</v>
      </c>
    </row>
    <row r="317" spans="2:12" ht="4.5" customHeight="1" thickBot="1" x14ac:dyDescent="0.35">
      <c r="B317" s="14"/>
      <c r="C317" s="9"/>
      <c r="D317" s="9"/>
      <c r="E317" s="9"/>
      <c r="F317" s="9"/>
      <c r="G317" s="9"/>
      <c r="H317" s="9"/>
      <c r="I317" s="9"/>
      <c r="J317" s="9"/>
      <c r="K317" s="14"/>
      <c r="L317" s="9"/>
    </row>
    <row r="318" spans="2:12" ht="28.5" thickBot="1" x14ac:dyDescent="0.35">
      <c r="B318" s="14"/>
      <c r="C318" s="41" t="str">
        <f>_xlfn.TEXTJOIN("",FALSE,"Di cui percentuale di personale senza formazione riconosciuta al 01.11.",Jahr-1,":")</f>
        <v>Di cui percentuale di personale senza formazione riconosciuta al 01.11.2024:</v>
      </c>
      <c r="D318" s="27"/>
      <c r="E318" s="33"/>
      <c r="F318" s="10"/>
      <c r="G318" s="9" t="s">
        <v>0</v>
      </c>
      <c r="H318" s="9"/>
      <c r="I318" s="9"/>
      <c r="J318" s="9"/>
      <c r="K318" s="14"/>
      <c r="L318" s="9">
        <f>IF(ISBLANK(E318),0,E318)</f>
        <v>0</v>
      </c>
    </row>
    <row r="319" spans="2:12" ht="5.25" customHeight="1" x14ac:dyDescent="0.3">
      <c r="B319" s="14"/>
      <c r="C319" s="27"/>
      <c r="D319" s="27"/>
      <c r="E319" s="9"/>
      <c r="F319" s="10"/>
      <c r="G319" s="9"/>
      <c r="H319" s="9"/>
      <c r="I319" s="9"/>
      <c r="J319" s="9"/>
      <c r="K319" s="14"/>
      <c r="L319" s="9"/>
    </row>
    <row r="320" spans="2:12" ht="27" customHeight="1" x14ac:dyDescent="0.3">
      <c r="B320" s="14"/>
      <c r="C320" s="42" t="str">
        <f>_xlfn.TEXTJOIN("",FALSE,"Percentuale di personale per il supplemento 'gruppo chiuso' al 01.11.",Jahr-1,":")</f>
        <v>Percentuale di personale per il supplemento 'gruppo chiuso' al 01.11.2024:</v>
      </c>
      <c r="D320" s="27"/>
      <c r="E320" s="22"/>
      <c r="F320" s="10"/>
      <c r="G320" s="9" t="s">
        <v>0</v>
      </c>
      <c r="H320" s="9"/>
      <c r="I320" s="9"/>
      <c r="J320" s="9"/>
      <c r="K320" s="14"/>
      <c r="L320" s="9"/>
    </row>
    <row r="321" spans="2:16" ht="33" customHeight="1" x14ac:dyDescent="0.3">
      <c r="B321" s="14"/>
      <c r="C321" s="27"/>
      <c r="D321" s="27"/>
      <c r="E321" s="27"/>
      <c r="F321" s="27"/>
      <c r="G321" s="9"/>
      <c r="H321" s="9"/>
      <c r="I321" s="9"/>
      <c r="J321" s="9"/>
      <c r="K321" s="14"/>
      <c r="L321" s="9"/>
    </row>
    <row r="322" spans="2:16" x14ac:dyDescent="0.3">
      <c r="B322" s="14"/>
      <c r="C322" s="28" t="s">
        <v>20</v>
      </c>
      <c r="D322" s="28"/>
      <c r="E322" s="19" t="s">
        <v>28</v>
      </c>
      <c r="F322" s="10"/>
      <c r="G322" s="55"/>
      <c r="H322" s="56"/>
      <c r="I322" s="56"/>
      <c r="J322" s="57"/>
      <c r="K322" s="14"/>
      <c r="L322" s="14"/>
    </row>
    <row r="323" spans="2:16" ht="4.5" customHeight="1" x14ac:dyDescent="0.3">
      <c r="B323" s="14"/>
      <c r="C323" s="9"/>
      <c r="D323" s="9"/>
      <c r="E323" s="9"/>
      <c r="F323" s="9"/>
      <c r="G323" s="9"/>
      <c r="H323" s="9"/>
      <c r="I323" s="9"/>
      <c r="J323" s="9"/>
      <c r="K323" s="14"/>
      <c r="L323" s="9"/>
    </row>
    <row r="324" spans="2:16" x14ac:dyDescent="0.3">
      <c r="B324" s="14"/>
      <c r="C324" s="19" t="s">
        <v>37</v>
      </c>
      <c r="D324" s="9"/>
      <c r="E324" s="31"/>
      <c r="F324" s="10"/>
      <c r="G324" s="10"/>
      <c r="H324" s="10"/>
      <c r="I324" s="10"/>
      <c r="J324" s="10"/>
      <c r="K324" s="14"/>
      <c r="L324" s="9">
        <f>IF(ISBLANK(E324),0,E324)</f>
        <v>0</v>
      </c>
    </row>
    <row r="325" spans="2:16" ht="4.5" customHeight="1" x14ac:dyDescent="0.3">
      <c r="B325" s="14"/>
      <c r="C325" s="9"/>
      <c r="D325" s="9"/>
      <c r="E325" s="9"/>
      <c r="F325" s="9"/>
      <c r="G325" s="9"/>
      <c r="H325" s="9"/>
      <c r="I325" s="9"/>
      <c r="J325" s="9"/>
      <c r="K325" s="14"/>
      <c r="L325" s="9"/>
    </row>
    <row r="326" spans="2:16" x14ac:dyDescent="0.3">
      <c r="B326" s="14"/>
      <c r="C326" s="19" t="s">
        <v>38</v>
      </c>
      <c r="D326" s="9"/>
      <c r="E326" s="24" t="s">
        <v>33</v>
      </c>
      <c r="F326" s="10"/>
      <c r="G326" s="31"/>
      <c r="H326" s="24" t="s">
        <v>34</v>
      </c>
      <c r="I326" s="31"/>
      <c r="J326" s="24" t="s">
        <v>11</v>
      </c>
      <c r="K326" s="14"/>
      <c r="L326" s="9"/>
    </row>
    <row r="327" spans="2:16" ht="4.5" customHeight="1" x14ac:dyDescent="0.3">
      <c r="B327" s="14"/>
      <c r="C327" s="19"/>
      <c r="D327" s="9"/>
      <c r="E327" s="19"/>
      <c r="F327" s="9"/>
      <c r="G327" s="9"/>
      <c r="H327" s="9"/>
      <c r="I327" s="9"/>
      <c r="J327" s="19"/>
      <c r="K327" s="14"/>
      <c r="L327" s="9"/>
    </row>
    <row r="328" spans="2:16" x14ac:dyDescent="0.3">
      <c r="B328" s="14"/>
      <c r="C328" s="19" t="s">
        <v>39</v>
      </c>
      <c r="D328" s="9"/>
      <c r="E328" s="24" t="s">
        <v>35</v>
      </c>
      <c r="F328" s="10"/>
      <c r="G328" s="31"/>
      <c r="H328" s="9"/>
      <c r="I328" s="9"/>
      <c r="J328" s="24" t="s">
        <v>11</v>
      </c>
      <c r="K328" s="14"/>
      <c r="L328" s="9"/>
    </row>
    <row r="329" spans="2:16" ht="4.5" customHeight="1" x14ac:dyDescent="0.3">
      <c r="B329" s="14"/>
      <c r="C329" s="19"/>
      <c r="D329" s="9"/>
      <c r="E329" s="9"/>
      <c r="F329" s="9"/>
      <c r="G329" s="9"/>
      <c r="H329" s="9"/>
      <c r="I329" s="9"/>
      <c r="J329" s="9"/>
      <c r="K329" s="14"/>
      <c r="L329" s="9"/>
    </row>
    <row r="330" spans="2:16" x14ac:dyDescent="0.3">
      <c r="B330" s="14"/>
      <c r="C330" s="38" t="s">
        <v>69</v>
      </c>
      <c r="D330" s="9"/>
      <c r="E330" s="52"/>
      <c r="F330" s="52"/>
      <c r="G330" s="52"/>
      <c r="H330" s="52"/>
      <c r="I330" s="52"/>
      <c r="J330" s="52"/>
      <c r="K330" s="14"/>
      <c r="L330" s="14"/>
      <c r="P330" s="25"/>
    </row>
    <row r="331" spans="2:16" ht="4.5" customHeight="1" x14ac:dyDescent="0.3">
      <c r="B331" s="14"/>
      <c r="C331" s="9"/>
      <c r="D331" s="9"/>
      <c r="E331" s="9"/>
      <c r="F331" s="9"/>
      <c r="G331" s="9"/>
      <c r="H331" s="9"/>
      <c r="I331" s="9"/>
      <c r="J331" s="9"/>
      <c r="K331" s="14"/>
      <c r="L331" s="9"/>
    </row>
    <row r="332" spans="2:16" x14ac:dyDescent="0.3">
      <c r="B332" s="14"/>
      <c r="C332" s="9"/>
      <c r="D332" s="9"/>
      <c r="E332" s="9"/>
      <c r="F332" s="9"/>
      <c r="G332" s="9"/>
      <c r="H332" s="9"/>
      <c r="I332" s="9"/>
      <c r="J332" s="9"/>
      <c r="K332" s="14"/>
      <c r="L332" s="9"/>
    </row>
    <row r="333" spans="2:16" x14ac:dyDescent="0.3">
      <c r="B333" s="14"/>
      <c r="C333" s="38" t="s">
        <v>68</v>
      </c>
      <c r="D333" s="9"/>
      <c r="E333" s="52"/>
      <c r="F333" s="52"/>
      <c r="G333" s="52"/>
      <c r="H333" s="52"/>
      <c r="I333" s="52"/>
      <c r="J333" s="52"/>
      <c r="K333" s="14"/>
      <c r="L333" s="14"/>
    </row>
    <row r="334" spans="2:16" ht="4.5" customHeight="1" x14ac:dyDescent="0.3">
      <c r="B334" s="14"/>
      <c r="C334" s="9"/>
      <c r="D334" s="9"/>
      <c r="E334" s="9"/>
      <c r="F334" s="9"/>
      <c r="G334" s="9"/>
      <c r="H334" s="9"/>
      <c r="I334" s="9"/>
      <c r="J334" s="9"/>
      <c r="K334" s="14"/>
      <c r="L334" s="9"/>
    </row>
    <row r="335" spans="2:16" ht="28" x14ac:dyDescent="0.3">
      <c r="B335" s="14"/>
      <c r="C335" s="38" t="s">
        <v>52</v>
      </c>
      <c r="D335" s="9"/>
      <c r="E335" s="32"/>
      <c r="F335" s="10"/>
      <c r="G335" s="11"/>
      <c r="H335" s="11"/>
      <c r="I335" s="11"/>
      <c r="J335" s="11"/>
      <c r="K335" s="14"/>
      <c r="L335" s="11"/>
    </row>
    <row r="336" spans="2:16" ht="4.5" customHeight="1" x14ac:dyDescent="0.3">
      <c r="B336" s="14"/>
      <c r="C336" s="9"/>
      <c r="D336" s="9"/>
      <c r="E336" s="9"/>
      <c r="F336" s="9"/>
      <c r="G336" s="9"/>
      <c r="H336" s="9"/>
      <c r="I336" s="9"/>
      <c r="J336" s="9"/>
      <c r="K336" s="14"/>
      <c r="L336" s="9"/>
    </row>
    <row r="337" spans="2:12" ht="28" x14ac:dyDescent="0.3">
      <c r="B337" s="14"/>
      <c r="C337" s="38" t="s">
        <v>53</v>
      </c>
      <c r="D337" s="9"/>
      <c r="E337" s="31"/>
      <c r="F337" s="10"/>
      <c r="G337" s="9"/>
      <c r="H337" s="9"/>
      <c r="I337" s="9"/>
      <c r="J337" s="9"/>
      <c r="K337" s="14"/>
      <c r="L337" s="9"/>
    </row>
    <row r="338" spans="2:12" ht="4.5" customHeight="1" x14ac:dyDescent="0.3">
      <c r="B338" s="14"/>
      <c r="C338" s="9"/>
      <c r="D338" s="9"/>
      <c r="E338" s="9"/>
      <c r="F338" s="9"/>
      <c r="G338" s="9"/>
      <c r="H338" s="9"/>
      <c r="I338" s="9"/>
      <c r="J338" s="9"/>
      <c r="K338" s="14"/>
      <c r="L338" s="9"/>
    </row>
    <row r="339" spans="2:12" ht="42" x14ac:dyDescent="0.3">
      <c r="B339" s="14"/>
      <c r="C339" s="38" t="s">
        <v>54</v>
      </c>
      <c r="D339" s="27"/>
      <c r="E339" s="32"/>
      <c r="F339" s="10"/>
      <c r="G339" s="9"/>
      <c r="H339" s="9"/>
      <c r="I339" s="9"/>
      <c r="J339" s="9"/>
      <c r="K339" s="14"/>
      <c r="L339" s="9"/>
    </row>
    <row r="340" spans="2:12" ht="4.5" customHeight="1" x14ac:dyDescent="0.3">
      <c r="B340" s="14"/>
      <c r="C340" s="9"/>
      <c r="D340" s="9"/>
      <c r="E340" s="9"/>
      <c r="F340" s="9"/>
      <c r="G340" s="9"/>
      <c r="H340" s="9"/>
      <c r="I340" s="9"/>
      <c r="J340" s="9"/>
      <c r="K340" s="14"/>
      <c r="L340" s="9"/>
    </row>
    <row r="341" spans="2:12" x14ac:dyDescent="0.3">
      <c r="B341" s="14"/>
      <c r="C341" s="38" t="s">
        <v>55</v>
      </c>
      <c r="D341" s="9"/>
      <c r="E341" s="32"/>
      <c r="F341" s="10"/>
      <c r="G341" s="9"/>
      <c r="H341" s="9"/>
      <c r="I341" s="9"/>
      <c r="J341" s="9"/>
      <c r="K341" s="14"/>
      <c r="L341" s="9"/>
    </row>
    <row r="342" spans="2:12" ht="4.5" customHeight="1" x14ac:dyDescent="0.3">
      <c r="B342" s="14"/>
      <c r="C342" s="9"/>
      <c r="D342" s="9"/>
      <c r="E342" s="9"/>
      <c r="F342" s="9"/>
      <c r="G342" s="9"/>
      <c r="H342" s="9"/>
      <c r="I342" s="9"/>
      <c r="J342" s="9"/>
      <c r="K342" s="14"/>
      <c r="L342" s="9"/>
    </row>
    <row r="343" spans="2:12" ht="42" x14ac:dyDescent="0.3">
      <c r="B343" s="14"/>
      <c r="C343" s="38" t="str">
        <f>_xlfn.TEXTJOIN("",FALSE,"Numero di week-end (0-52) nell'anno ",Jahr-2," nei quali tutto il gruppo è stato chiuso per assenza di bambini nell'istituto:")</f>
        <v>Numero di week-end (0-52) nell'anno 2023 nei quali tutto il gruppo è stato chiuso per assenza di bambini nell'istituto:</v>
      </c>
      <c r="D343" s="27"/>
      <c r="E343" s="31"/>
      <c r="F343" s="10"/>
      <c r="G343" s="9"/>
      <c r="H343" s="9"/>
      <c r="I343" s="9"/>
      <c r="J343" s="9"/>
      <c r="K343" s="14"/>
      <c r="L343" s="9"/>
    </row>
    <row r="344" spans="2:12" x14ac:dyDescent="0.3">
      <c r="B344" s="14"/>
      <c r="C344" s="9"/>
      <c r="D344" s="9"/>
      <c r="E344" s="9"/>
      <c r="F344" s="9"/>
      <c r="G344" s="9"/>
      <c r="H344" s="9"/>
      <c r="I344" s="9"/>
      <c r="J344" s="9"/>
      <c r="K344" s="14"/>
      <c r="L344" s="9"/>
    </row>
    <row r="345" spans="2:12" x14ac:dyDescent="0.3">
      <c r="B345" s="14"/>
      <c r="C345" s="38" t="s">
        <v>56</v>
      </c>
      <c r="D345" s="9"/>
      <c r="E345" s="31"/>
      <c r="F345" s="10"/>
      <c r="G345" s="9"/>
      <c r="H345" s="9"/>
      <c r="I345" s="9"/>
      <c r="J345" s="9"/>
      <c r="K345" s="14"/>
      <c r="L345" s="9"/>
    </row>
    <row r="346" spans="2:12" ht="14.5" thickBot="1" x14ac:dyDescent="0.35">
      <c r="B346" s="14"/>
      <c r="C346" s="9"/>
      <c r="D346" s="9"/>
      <c r="E346" s="9"/>
      <c r="F346" s="9"/>
      <c r="G346" s="9"/>
      <c r="H346" s="9"/>
      <c r="I346" s="9"/>
      <c r="J346" s="9"/>
      <c r="K346" s="14"/>
      <c r="L346" s="9"/>
    </row>
    <row r="347" spans="2:12" ht="28.5" thickBot="1" x14ac:dyDescent="0.35">
      <c r="B347" s="14"/>
      <c r="C347" s="40" t="str">
        <f>_xlfn.TEXTJOIN("",FALSE,"Effettivo del personale socio-educativo per questo gruppo al 01.11.",Jahr-1,":")</f>
        <v>Effettivo del personale socio-educativo per questo gruppo al 01.11.2024:</v>
      </c>
      <c r="D347" s="27"/>
      <c r="E347" s="33"/>
      <c r="F347" s="10"/>
      <c r="G347" s="9" t="s">
        <v>0</v>
      </c>
      <c r="H347" s="9"/>
      <c r="I347" s="9"/>
      <c r="J347" s="9"/>
      <c r="K347" s="14"/>
      <c r="L347" s="9">
        <f>IF(ISBLANK(E347),0,E347)</f>
        <v>0</v>
      </c>
    </row>
    <row r="348" spans="2:12" ht="4.5" customHeight="1" thickBot="1" x14ac:dyDescent="0.35">
      <c r="B348" s="14"/>
      <c r="C348" s="9"/>
      <c r="D348" s="9"/>
      <c r="E348" s="9"/>
      <c r="F348" s="9"/>
      <c r="G348" s="9"/>
      <c r="H348" s="9"/>
      <c r="I348" s="9"/>
      <c r="J348" s="9"/>
      <c r="K348" s="14"/>
      <c r="L348" s="9"/>
    </row>
    <row r="349" spans="2:12" ht="28.5" thickBot="1" x14ac:dyDescent="0.35">
      <c r="B349" s="14"/>
      <c r="C349" s="41" t="str">
        <f>_xlfn.TEXTJOIN("",FALSE,"Di cui percentuale di personale senza formazione riconosciuta al 01.11.",Jahr-1,":")</f>
        <v>Di cui percentuale di personale senza formazione riconosciuta al 01.11.2024:</v>
      </c>
      <c r="D349" s="27"/>
      <c r="E349" s="33"/>
      <c r="F349" s="10"/>
      <c r="G349" s="9" t="s">
        <v>0</v>
      </c>
      <c r="H349" s="9"/>
      <c r="I349" s="9"/>
      <c r="J349" s="9"/>
      <c r="K349" s="14"/>
      <c r="L349" s="9">
        <f>IF(ISBLANK(E349),0,E349)</f>
        <v>0</v>
      </c>
    </row>
    <row r="350" spans="2:12" ht="5.25" customHeight="1" x14ac:dyDescent="0.3">
      <c r="B350" s="14"/>
      <c r="C350" s="27"/>
      <c r="D350" s="27"/>
      <c r="E350" s="9"/>
      <c r="F350" s="10"/>
      <c r="G350" s="9"/>
      <c r="H350" s="9"/>
      <c r="I350" s="9"/>
      <c r="J350" s="9"/>
      <c r="K350" s="14"/>
      <c r="L350" s="9"/>
    </row>
    <row r="351" spans="2:12" ht="27" customHeight="1" x14ac:dyDescent="0.3">
      <c r="B351" s="14"/>
      <c r="C351" s="42" t="str">
        <f>_xlfn.TEXTJOIN("",FALSE,"Percentuale di personale per il supplemento 'gruppo chiuso' al 01.11.",Jahr-1,":")</f>
        <v>Percentuale di personale per il supplemento 'gruppo chiuso' al 01.11.2024:</v>
      </c>
      <c r="D351" s="27"/>
      <c r="E351" s="22"/>
      <c r="F351" s="10"/>
      <c r="G351" s="9" t="s">
        <v>0</v>
      </c>
      <c r="H351" s="9"/>
      <c r="I351" s="9"/>
      <c r="J351" s="9"/>
      <c r="K351" s="14"/>
      <c r="L351" s="9"/>
    </row>
    <row r="352" spans="2:12" ht="33" customHeight="1" x14ac:dyDescent="0.3">
      <c r="B352" s="14"/>
      <c r="C352" s="27"/>
      <c r="D352" s="27"/>
      <c r="E352" s="27"/>
      <c r="F352" s="27"/>
      <c r="G352" s="9"/>
      <c r="H352" s="9"/>
      <c r="I352" s="9"/>
      <c r="J352" s="9"/>
      <c r="K352" s="14"/>
      <c r="L352" s="9"/>
    </row>
    <row r="353" spans="2:12" ht="18" x14ac:dyDescent="0.3">
      <c r="B353" s="3"/>
      <c r="C353" s="53" t="s">
        <v>57</v>
      </c>
      <c r="D353" s="53"/>
      <c r="E353" s="53"/>
      <c r="F353" s="53"/>
      <c r="G353" s="53"/>
      <c r="H353" s="53"/>
      <c r="I353" s="53"/>
      <c r="J353" s="53"/>
      <c r="K353" s="3"/>
      <c r="L353" s="9"/>
    </row>
    <row r="354" spans="2:12" x14ac:dyDescent="0.3">
      <c r="B354" s="3"/>
      <c r="C354" s="9"/>
      <c r="D354" s="9"/>
      <c r="E354" s="9"/>
      <c r="F354" s="9"/>
      <c r="G354" s="9"/>
      <c r="H354" s="9"/>
      <c r="I354" s="9"/>
      <c r="J354" s="9"/>
      <c r="K354" s="3"/>
      <c r="L354" s="9"/>
    </row>
    <row r="355" spans="2:12" x14ac:dyDescent="0.3">
      <c r="B355" s="3"/>
      <c r="C355" s="45" t="s">
        <v>58</v>
      </c>
      <c r="D355" s="9"/>
      <c r="E355" s="22"/>
      <c r="F355" s="10"/>
      <c r="G355" s="9"/>
      <c r="H355" s="9"/>
      <c r="I355" s="9"/>
      <c r="J355" s="9"/>
      <c r="K355" s="3"/>
      <c r="L355" s="9">
        <f>IF(ISBLANK(E355),0,E355)</f>
        <v>0</v>
      </c>
    </row>
    <row r="356" spans="2:12" ht="4.5" customHeight="1" thickBot="1" x14ac:dyDescent="0.35">
      <c r="B356" s="3"/>
      <c r="C356" s="9"/>
      <c r="D356" s="9"/>
      <c r="E356" s="9"/>
      <c r="F356" s="9"/>
      <c r="G356" s="9"/>
      <c r="H356" s="9"/>
      <c r="I356" s="9"/>
      <c r="J356" s="9"/>
      <c r="K356" s="3"/>
      <c r="L356" s="9"/>
    </row>
    <row r="357" spans="2:12" x14ac:dyDescent="0.3">
      <c r="B357" s="3"/>
      <c r="C357" s="38" t="s">
        <v>21</v>
      </c>
      <c r="D357" s="9"/>
      <c r="E357" s="29"/>
      <c r="F357" s="10"/>
      <c r="G357" s="9"/>
      <c r="H357" s="9"/>
      <c r="I357" s="9"/>
      <c r="J357" s="9"/>
      <c r="K357" s="3"/>
      <c r="L357" s="9"/>
    </row>
    <row r="358" spans="2:12" ht="6" customHeight="1" thickBot="1" x14ac:dyDescent="0.35">
      <c r="B358" s="3"/>
      <c r="C358" s="28"/>
      <c r="D358" s="9"/>
      <c r="E358" s="9"/>
      <c r="F358" s="9"/>
      <c r="G358" s="9"/>
      <c r="H358" s="9"/>
      <c r="I358" s="9"/>
      <c r="J358" s="9"/>
      <c r="K358" s="3"/>
      <c r="L358" s="9"/>
    </row>
    <row r="359" spans="2:12" ht="28.5" thickBot="1" x14ac:dyDescent="0.35">
      <c r="B359" s="3"/>
      <c r="C359" s="40" t="str">
        <f>_xlfn.TEXTJOIN("",FALSE,"Effettivo del personale socio-educativo per questi posti al 01.11.",Jahr-1,":")</f>
        <v>Effettivo del personale socio-educativo per questi posti al 01.11.2024:</v>
      </c>
      <c r="D359" s="27"/>
      <c r="E359" s="30"/>
      <c r="F359" s="10"/>
      <c r="G359" s="9" t="s">
        <v>0</v>
      </c>
      <c r="H359" s="9"/>
      <c r="I359" s="9"/>
      <c r="J359" s="9"/>
      <c r="K359" s="3"/>
      <c r="L359" s="9">
        <f>IF(ISBLANK(E359),0,E359)</f>
        <v>0</v>
      </c>
    </row>
    <row r="360" spans="2:12" ht="4.5" customHeight="1" x14ac:dyDescent="0.3">
      <c r="B360" s="3"/>
      <c r="C360" s="9"/>
      <c r="D360" s="9"/>
      <c r="E360" s="9"/>
      <c r="F360" s="9"/>
      <c r="G360" s="9"/>
      <c r="H360" s="9"/>
      <c r="I360" s="9"/>
      <c r="J360" s="9"/>
      <c r="K360" s="3"/>
      <c r="L360" s="9"/>
    </row>
    <row r="361" spans="2:12" ht="28" x14ac:dyDescent="0.3">
      <c r="B361" s="3"/>
      <c r="C361" s="41" t="str">
        <f>_xlfn.TEXTJOIN("",FALSE,"Di cui percentuale di personale senza formazione riconosciuta al 01.11.",Jahr-1,":")</f>
        <v>Di cui percentuale di personale senza formazione riconosciuta al 01.11.2024:</v>
      </c>
      <c r="D361" s="27"/>
      <c r="E361" s="22"/>
      <c r="F361" s="10"/>
      <c r="G361" s="9" t="s">
        <v>0</v>
      </c>
      <c r="H361" s="9"/>
      <c r="I361" s="9"/>
      <c r="J361" s="9"/>
      <c r="K361" s="3"/>
      <c r="L361" s="9">
        <f>IF(ISBLANK(E361),0,E361)</f>
        <v>0</v>
      </c>
    </row>
    <row r="362" spans="2:12" x14ac:dyDescent="0.3">
      <c r="B362" s="3"/>
      <c r="C362" s="9"/>
      <c r="D362" s="9"/>
      <c r="E362" s="9"/>
      <c r="F362" s="9"/>
      <c r="G362" s="9"/>
      <c r="H362" s="9"/>
      <c r="I362" s="9"/>
      <c r="J362" s="9"/>
      <c r="K362" s="3"/>
      <c r="L362" s="9"/>
    </row>
    <row r="363" spans="2:12" x14ac:dyDescent="0.3">
      <c r="B363" s="3"/>
      <c r="C363" s="9"/>
      <c r="D363" s="9"/>
      <c r="E363" s="9"/>
      <c r="F363" s="9"/>
      <c r="G363" s="9"/>
      <c r="H363" s="9"/>
      <c r="I363" s="9"/>
      <c r="J363" s="9"/>
      <c r="K363" s="3"/>
      <c r="L363" s="9"/>
    </row>
    <row r="364" spans="2:12" ht="28" x14ac:dyDescent="0.3">
      <c r="B364" s="3"/>
      <c r="C364" s="38" t="s">
        <v>71</v>
      </c>
      <c r="D364" s="27"/>
      <c r="E364" s="22"/>
      <c r="F364" s="10"/>
      <c r="G364" s="9"/>
      <c r="H364" s="9"/>
      <c r="I364" s="9"/>
      <c r="J364" s="9"/>
      <c r="K364" s="3"/>
      <c r="L364" s="9">
        <f>IF(ISBLANK(E364),0,E364)</f>
        <v>0</v>
      </c>
    </row>
    <row r="365" spans="2:12" ht="4.5" customHeight="1" thickBot="1" x14ac:dyDescent="0.35">
      <c r="B365" s="3"/>
      <c r="C365" s="9"/>
      <c r="D365" s="9"/>
      <c r="E365" s="9"/>
      <c r="F365" s="9"/>
      <c r="G365" s="9"/>
      <c r="H365" s="9"/>
      <c r="I365" s="9"/>
      <c r="J365" s="9"/>
      <c r="K365" s="3"/>
      <c r="L365" s="9"/>
    </row>
    <row r="366" spans="2:12" ht="28.5" thickBot="1" x14ac:dyDescent="0.35">
      <c r="B366" s="3"/>
      <c r="C366" s="40" t="str">
        <f>_xlfn.TEXTJOIN("",FALSE,"Effettivo del personale per questi posti al 01.11.",Jahr-1,":")</f>
        <v>Effettivo del personale per questi posti al 01.11.2024:</v>
      </c>
      <c r="D366" s="27"/>
      <c r="E366" s="30"/>
      <c r="F366" s="10"/>
      <c r="G366" s="9" t="s">
        <v>0</v>
      </c>
      <c r="H366" s="9"/>
      <c r="I366" s="9"/>
      <c r="J366" s="9"/>
      <c r="K366" s="3"/>
      <c r="L366" s="9">
        <f>IF(ISBLANK(E366),0,E366)</f>
        <v>0</v>
      </c>
    </row>
    <row r="367" spans="2:12" ht="4.5" customHeight="1" x14ac:dyDescent="0.3">
      <c r="B367" s="3"/>
      <c r="C367" s="9"/>
      <c r="D367" s="9"/>
      <c r="E367" s="9"/>
      <c r="F367" s="9"/>
      <c r="G367" s="9"/>
      <c r="H367" s="9"/>
      <c r="I367" s="9"/>
      <c r="J367" s="9"/>
      <c r="K367" s="3"/>
      <c r="L367" s="9"/>
    </row>
    <row r="368" spans="2:12" x14ac:dyDescent="0.3">
      <c r="B368" s="3"/>
      <c r="C368" s="9"/>
      <c r="D368" s="9"/>
      <c r="E368" s="9"/>
      <c r="F368" s="9"/>
      <c r="G368" s="9"/>
      <c r="H368" s="9"/>
      <c r="I368" s="9"/>
      <c r="J368" s="9"/>
      <c r="K368" s="3"/>
      <c r="L368" s="9"/>
    </row>
    <row r="369" spans="1:14" x14ac:dyDescent="0.3">
      <c r="B369" s="3"/>
      <c r="C369" s="38" t="s">
        <v>59</v>
      </c>
      <c r="D369" s="9"/>
      <c r="E369" s="22"/>
      <c r="F369" s="10"/>
      <c r="G369" s="9"/>
      <c r="H369" s="9"/>
      <c r="I369" s="9"/>
      <c r="J369" s="9"/>
      <c r="K369" s="3"/>
      <c r="L369" s="9"/>
    </row>
    <row r="370" spans="1:14" ht="4.5" customHeight="1" x14ac:dyDescent="0.3">
      <c r="B370" s="3"/>
      <c r="C370" s="9"/>
      <c r="D370" s="9"/>
      <c r="E370" s="9"/>
      <c r="F370" s="9"/>
      <c r="G370" s="9"/>
      <c r="H370" s="9"/>
      <c r="I370" s="9"/>
      <c r="J370" s="9"/>
      <c r="K370" s="3"/>
      <c r="L370" s="9"/>
    </row>
    <row r="371" spans="1:14" ht="28" x14ac:dyDescent="0.3">
      <c r="B371" s="3"/>
      <c r="C371" s="38" t="str">
        <f>_xlfn.TEXTJOIN("",FALSE,"Effettivo del personale per la/le struttura/e diurna/e interna/e al 01.11.",Jahr-1,":")</f>
        <v>Effettivo del personale per la/le struttura/e diurna/e interna/e al 01.11.2024:</v>
      </c>
      <c r="D371" s="9"/>
      <c r="E371" s="22"/>
      <c r="F371" s="10"/>
      <c r="G371" s="9" t="s">
        <v>0</v>
      </c>
      <c r="H371" s="9"/>
      <c r="I371" s="9"/>
      <c r="J371" s="9"/>
      <c r="K371" s="3"/>
      <c r="L371" s="9"/>
    </row>
    <row r="372" spans="1:14" x14ac:dyDescent="0.3">
      <c r="B372" s="3"/>
      <c r="C372" s="9"/>
      <c r="D372" s="9"/>
      <c r="E372" s="9"/>
      <c r="F372" s="9"/>
      <c r="G372" s="9"/>
      <c r="H372" s="9"/>
      <c r="I372" s="9"/>
      <c r="J372" s="9"/>
      <c r="K372" s="3"/>
      <c r="L372" s="9"/>
    </row>
    <row r="373" spans="1:14" s="6" customFormat="1" ht="28" x14ac:dyDescent="0.3">
      <c r="A373" s="21"/>
      <c r="B373" s="9"/>
      <c r="C373" s="38" t="s">
        <v>60</v>
      </c>
      <c r="D373" s="9"/>
      <c r="E373" s="22"/>
      <c r="F373" s="10"/>
      <c r="G373" s="9"/>
      <c r="H373" s="9"/>
      <c r="I373" s="9"/>
      <c r="J373" s="9"/>
      <c r="K373" s="9"/>
      <c r="L373" s="9"/>
    </row>
    <row r="374" spans="1:14" s="6" customFormat="1" ht="4.5" customHeight="1" x14ac:dyDescent="0.3">
      <c r="A374" s="21"/>
      <c r="B374" s="9"/>
      <c r="C374" s="9"/>
      <c r="D374" s="9"/>
      <c r="E374" s="9"/>
      <c r="F374" s="9"/>
      <c r="G374" s="9"/>
      <c r="H374" s="9"/>
      <c r="I374" s="9"/>
      <c r="J374" s="9"/>
      <c r="K374" s="9"/>
      <c r="L374" s="9"/>
    </row>
    <row r="375" spans="1:14" s="6" customFormat="1" ht="28" x14ac:dyDescent="0.3">
      <c r="A375" s="21"/>
      <c r="B375" s="9"/>
      <c r="C375" s="38" t="s">
        <v>61</v>
      </c>
      <c r="D375" s="9"/>
      <c r="E375" s="22"/>
      <c r="F375" s="10"/>
      <c r="G375" s="9"/>
      <c r="H375" s="9"/>
      <c r="I375" s="9"/>
      <c r="J375" s="9"/>
      <c r="K375" s="9"/>
      <c r="L375" s="9"/>
    </row>
    <row r="376" spans="1:14" ht="4.5" customHeight="1" x14ac:dyDescent="0.3">
      <c r="B376" s="3"/>
      <c r="C376" s="9"/>
      <c r="D376" s="9"/>
      <c r="E376" s="9"/>
      <c r="F376" s="9"/>
      <c r="G376" s="9"/>
      <c r="H376" s="9"/>
      <c r="I376" s="9"/>
      <c r="J376" s="9"/>
      <c r="K376" s="3"/>
      <c r="L376" s="9"/>
    </row>
    <row r="377" spans="1:14" ht="42" x14ac:dyDescent="0.3">
      <c r="B377" s="3"/>
      <c r="C377" s="38" t="str">
        <f>_xlfn.TEXTJOIN("",FALSE,"Effettivo del personale per la formazione professionale interna (se del caso, compresa la scuola interna) al 01.11.",Jahr-1,":")</f>
        <v>Effettivo del personale per la formazione professionale interna (se del caso, compresa la scuola interna) al 01.11.2024:</v>
      </c>
      <c r="D377" s="27"/>
      <c r="E377" s="22"/>
      <c r="F377" s="10"/>
      <c r="G377" s="9" t="s">
        <v>0</v>
      </c>
      <c r="H377" s="9"/>
      <c r="I377" s="9"/>
      <c r="J377" s="9"/>
      <c r="K377" s="3"/>
      <c r="L377" s="9"/>
    </row>
    <row r="378" spans="1:14" ht="14.5" thickBot="1" x14ac:dyDescent="0.35">
      <c r="B378" s="3"/>
      <c r="C378" s="9"/>
      <c r="D378" s="9"/>
      <c r="E378" s="9"/>
      <c r="F378" s="9"/>
      <c r="G378" s="9"/>
      <c r="H378" s="9"/>
      <c r="I378" s="9"/>
      <c r="J378" s="9"/>
      <c r="K378" s="3"/>
      <c r="L378" s="9"/>
    </row>
    <row r="379" spans="1:14" ht="28.5" thickBot="1" x14ac:dyDescent="0.35">
      <c r="B379" s="3"/>
      <c r="C379" s="46" t="str">
        <f>_xlfn.TEXTJOIN("",FALSE,"Quota di personale formato ai sensi dell'art. 1, cpv. 2, lett. f OPPM al 01.11.",Jahr-1,":")</f>
        <v>Quota di personale formato ai sensi dell'art. 1, cpv. 2, lett. f OPPM al 01.11.2024:</v>
      </c>
      <c r="D379" s="9"/>
      <c r="E379" s="60">
        <f>IF(N379=0,0,(N379-N380)/N379)</f>
        <v>0</v>
      </c>
      <c r="F379" s="61"/>
      <c r="G379" s="61"/>
      <c r="H379" s="61"/>
      <c r="I379" s="61"/>
      <c r="J379" s="62"/>
      <c r="K379" s="3"/>
      <c r="L379" s="3"/>
      <c r="M379" s="6" t="s">
        <v>1</v>
      </c>
      <c r="N379" s="7">
        <f>L68+L99+L130+L161+L192+L359+L223+L254+L285+L316+L347</f>
        <v>0</v>
      </c>
    </row>
    <row r="380" spans="1:14" ht="12" customHeight="1" x14ac:dyDescent="0.3">
      <c r="B380" s="3"/>
      <c r="C380" s="28"/>
      <c r="D380" s="9"/>
      <c r="E380" s="9"/>
      <c r="F380" s="9"/>
      <c r="G380" s="9"/>
      <c r="H380" s="9"/>
      <c r="I380" s="9"/>
      <c r="J380" s="9"/>
      <c r="K380" s="3"/>
      <c r="L380" s="9"/>
      <c r="M380" s="6" t="s">
        <v>2</v>
      </c>
      <c r="N380" s="7">
        <f>L70+L101+L132+L163+L194+L225+L361+L256+L287+L318+L349</f>
        <v>0</v>
      </c>
    </row>
    <row r="381" spans="1:14" ht="18" x14ac:dyDescent="0.3">
      <c r="B381" s="3"/>
      <c r="C381" s="53" t="s">
        <v>70</v>
      </c>
      <c r="D381" s="53"/>
      <c r="E381" s="53"/>
      <c r="F381" s="53"/>
      <c r="G381" s="53"/>
      <c r="H381" s="53"/>
      <c r="I381" s="53"/>
      <c r="J381" s="53"/>
      <c r="K381" s="3"/>
      <c r="L381" s="9"/>
    </row>
    <row r="382" spans="1:14" x14ac:dyDescent="0.3">
      <c r="B382" s="3"/>
      <c r="C382" s="9"/>
      <c r="D382" s="9"/>
      <c r="E382" s="9"/>
      <c r="F382" s="9"/>
      <c r="G382" s="9"/>
      <c r="H382" s="9"/>
      <c r="I382" s="9"/>
      <c r="J382" s="9"/>
      <c r="K382" s="3"/>
      <c r="L382" s="9"/>
    </row>
    <row r="383" spans="1:14" ht="28" x14ac:dyDescent="0.3">
      <c r="B383" s="3"/>
      <c r="C383" s="38" t="s">
        <v>22</v>
      </c>
      <c r="D383" s="27"/>
      <c r="E383" s="32"/>
      <c r="F383" s="10"/>
      <c r="G383" s="9"/>
      <c r="H383" s="9"/>
      <c r="I383" s="9"/>
      <c r="J383" s="9"/>
      <c r="K383" s="3"/>
      <c r="L383" s="9"/>
    </row>
    <row r="384" spans="1:14" ht="4.5" customHeight="1" x14ac:dyDescent="0.3">
      <c r="B384" s="3"/>
      <c r="C384" s="9"/>
      <c r="D384" s="9"/>
      <c r="E384" s="9"/>
      <c r="F384" s="9"/>
      <c r="G384" s="9"/>
      <c r="H384" s="9"/>
      <c r="I384" s="9"/>
      <c r="J384" s="9"/>
      <c r="K384" s="3"/>
      <c r="L384" s="9"/>
    </row>
    <row r="385" spans="2:14" ht="28" x14ac:dyDescent="0.3">
      <c r="B385" s="3"/>
      <c r="C385" s="38" t="s">
        <v>23</v>
      </c>
      <c r="D385" s="27"/>
      <c r="E385" s="32"/>
      <c r="F385" s="10"/>
      <c r="G385" s="9"/>
      <c r="H385" s="9"/>
      <c r="I385" s="9"/>
      <c r="J385" s="9"/>
      <c r="K385" s="3"/>
      <c r="L385" s="9"/>
    </row>
    <row r="386" spans="2:14" ht="4.5" customHeight="1" x14ac:dyDescent="0.3">
      <c r="B386" s="3"/>
      <c r="C386" s="9"/>
      <c r="D386" s="9"/>
      <c r="E386" s="9"/>
      <c r="F386" s="9"/>
      <c r="G386" s="9"/>
      <c r="H386" s="9"/>
      <c r="I386" s="9"/>
      <c r="J386" s="9"/>
      <c r="K386" s="3"/>
      <c r="L386" s="9"/>
    </row>
    <row r="387" spans="2:14" ht="28" x14ac:dyDescent="0.3">
      <c r="B387" s="3"/>
      <c r="C387" s="38" t="str">
        <f>_xlfn.TEXTJOIN("",FALSE,"Numero di uscite/interruzioni non previste (rotture) nell'anno ",Jahr-2,":")</f>
        <v>Numero di uscite/interruzioni non previste (rotture) nell'anno 2023:</v>
      </c>
      <c r="D387" s="9"/>
      <c r="E387" s="31"/>
      <c r="F387" s="10"/>
      <c r="G387" s="9"/>
      <c r="H387" s="9"/>
      <c r="I387" s="9"/>
      <c r="J387" s="9"/>
      <c r="K387" s="3"/>
      <c r="L387" s="9"/>
    </row>
    <row r="388" spans="2:14" ht="4.5" customHeight="1" x14ac:dyDescent="0.3">
      <c r="B388" s="3"/>
      <c r="C388" s="9"/>
      <c r="D388" s="9"/>
      <c r="E388" s="9"/>
      <c r="F388" s="9"/>
      <c r="G388" s="9"/>
      <c r="H388" s="9"/>
      <c r="I388" s="9"/>
      <c r="J388" s="9"/>
      <c r="K388" s="3"/>
      <c r="L388" s="9"/>
    </row>
    <row r="389" spans="2:14" x14ac:dyDescent="0.3">
      <c r="B389" s="3"/>
      <c r="C389" s="38" t="str">
        <f>_xlfn.TEXTJOIN("",FALSE,"Numero di time-out esterni nell'anno ",Jahr-2,":")</f>
        <v>Numero di time-out esterni nell'anno 2023:</v>
      </c>
      <c r="D389" s="9"/>
      <c r="E389" s="31"/>
      <c r="F389" s="10"/>
      <c r="G389" s="9"/>
      <c r="H389" s="9"/>
      <c r="I389" s="9"/>
      <c r="J389" s="9"/>
      <c r="K389" s="3"/>
      <c r="L389" s="9"/>
    </row>
    <row r="390" spans="2:14" ht="5.15" customHeight="1" x14ac:dyDescent="0.3">
      <c r="B390" s="3"/>
      <c r="C390" s="9"/>
      <c r="D390" s="9"/>
      <c r="E390" s="9"/>
      <c r="F390" s="9"/>
      <c r="G390" s="9"/>
      <c r="H390" s="9"/>
      <c r="I390" s="9"/>
      <c r="J390" s="9"/>
      <c r="K390" s="3"/>
      <c r="L390" s="9"/>
    </row>
    <row r="391" spans="2:14" ht="58.5" customHeight="1" x14ac:dyDescent="0.3">
      <c r="B391" s="3"/>
      <c r="C391" s="38" t="str">
        <f>_xlfn.TEXTJOIN("",FALSE,"Totale dei giorni di permanenza dei collocamenti con decisione di diritto civile (compresi i posti di progressione) nell'anno ",Jahr-2,":")</f>
        <v>Totale dei giorni di permanenza dei collocamenti con decisione di diritto civile (compresi i posti di progressione) nell'anno 2023:</v>
      </c>
      <c r="D391" s="9"/>
      <c r="E391" s="31"/>
      <c r="F391" s="10"/>
      <c r="G391" s="9"/>
      <c r="H391" s="9"/>
      <c r="I391" s="9"/>
      <c r="J391" s="9"/>
      <c r="K391" s="3"/>
      <c r="L391" s="9">
        <f>IF(ISBLANK(E391),0,E391)</f>
        <v>0</v>
      </c>
    </row>
    <row r="392" spans="2:14" ht="4.5" customHeight="1" x14ac:dyDescent="0.3">
      <c r="B392" s="3"/>
      <c r="C392" s="9"/>
      <c r="D392" s="9"/>
      <c r="E392" s="9"/>
      <c r="F392" s="9"/>
      <c r="G392" s="9"/>
      <c r="H392" s="9"/>
      <c r="I392" s="9"/>
      <c r="J392" s="9"/>
      <c r="K392" s="3"/>
      <c r="L392" s="9"/>
    </row>
    <row r="393" spans="2:14" ht="61.15" customHeight="1" x14ac:dyDescent="0.3">
      <c r="B393" s="3"/>
      <c r="C393" s="38" t="str">
        <f>_xlfn.TEXTJOIN("",FALSE,"Totale dei giorni di permanenza dei collocamenti con decisione di diritto penale minorile (compresi i posti di progressione) nell'anno ",Jahr-2,":")</f>
        <v>Totale dei giorni di permanenza dei collocamenti con decisione di diritto penale minorile (compresi i posti di progressione) nell'anno 2023:</v>
      </c>
      <c r="D393" s="9"/>
      <c r="E393" s="31"/>
      <c r="F393" s="10"/>
      <c r="G393" s="9"/>
      <c r="H393" s="9"/>
      <c r="I393" s="9"/>
      <c r="J393" s="9"/>
      <c r="K393" s="3"/>
      <c r="L393" s="9">
        <f>IF(ISBLANK(E393),0,E393)</f>
        <v>0</v>
      </c>
    </row>
    <row r="394" spans="2:14" ht="4.5" customHeight="1" x14ac:dyDescent="0.3">
      <c r="B394" s="3"/>
      <c r="C394" s="9"/>
      <c r="D394" s="9"/>
      <c r="E394" s="9"/>
      <c r="F394" s="9"/>
      <c r="G394" s="9"/>
      <c r="H394" s="9"/>
      <c r="I394" s="9"/>
      <c r="J394" s="9"/>
      <c r="K394" s="3"/>
      <c r="L394" s="9"/>
    </row>
    <row r="395" spans="2:14" ht="56.65" customHeight="1" x14ac:dyDescent="0.3">
      <c r="B395" s="3"/>
      <c r="C395" s="38" t="str">
        <f>_xlfn.TEXTJOIN("",FALSE,"Totale dei giorni di permanenza dei collocamenti volontari risp. con decisione dei geniori con perizia dell'autorità (compresi i posti di progressione) nell'anno  ",Jahr-2,":")</f>
        <v>Totale dei giorni di permanenza dei collocamenti volontari risp. con decisione dei geniori con perizia dell'autorità (compresi i posti di progressione) nell'anno  2023:</v>
      </c>
      <c r="D395" s="27"/>
      <c r="E395" s="31"/>
      <c r="F395" s="10"/>
      <c r="G395" s="9"/>
      <c r="H395" s="9"/>
      <c r="I395" s="9"/>
      <c r="J395" s="9"/>
      <c r="K395" s="3"/>
      <c r="L395" s="9">
        <f>IF(ISBLANK(E395),0,E395)</f>
        <v>0</v>
      </c>
    </row>
    <row r="396" spans="2:14" ht="14.5" thickBot="1" x14ac:dyDescent="0.35">
      <c r="B396" s="14"/>
      <c r="C396" s="27"/>
      <c r="D396" s="27"/>
      <c r="E396" s="27"/>
      <c r="F396" s="10"/>
      <c r="G396" s="9"/>
      <c r="H396" s="9"/>
      <c r="I396" s="9"/>
      <c r="J396" s="9"/>
      <c r="K396" s="14"/>
      <c r="L396" s="9"/>
    </row>
    <row r="397" spans="2:14" ht="28.5" thickBot="1" x14ac:dyDescent="0.35">
      <c r="B397" s="14"/>
      <c r="C397" s="46" t="str">
        <f>_xlfn.TEXTJOIN("",FALSE,"Tasso d'occupazione dell'istituto nell'anno ",Jahr-2," (compresi i posti di progressione):")</f>
        <v>Tasso d'occupazione dell'istituto nell'anno 2023 (compresi i posti di progressione):</v>
      </c>
      <c r="D397" s="9"/>
      <c r="E397" s="60">
        <f>IF(N398=0,0,N397/(N398*365))</f>
        <v>0</v>
      </c>
      <c r="F397" s="61"/>
      <c r="G397" s="61"/>
      <c r="H397" s="61"/>
      <c r="I397" s="61"/>
      <c r="J397" s="62"/>
      <c r="K397" s="14"/>
      <c r="L397" s="9"/>
      <c r="M397" s="16" t="s">
        <v>3</v>
      </c>
      <c r="N397" s="6">
        <f>L391+L393+L395</f>
        <v>0</v>
      </c>
    </row>
    <row r="398" spans="2:14" x14ac:dyDescent="0.3">
      <c r="B398" s="3"/>
      <c r="C398" s="34"/>
      <c r="D398" s="34"/>
      <c r="E398" s="9"/>
      <c r="F398" s="9"/>
      <c r="G398" s="9"/>
      <c r="H398" s="9"/>
      <c r="I398" s="9"/>
      <c r="J398" s="9"/>
      <c r="K398" s="3"/>
      <c r="L398" s="9"/>
      <c r="M398" s="16" t="s">
        <v>4</v>
      </c>
      <c r="N398" s="6">
        <f>SUM(L45,L76,L107,L138,L169,L200,L355,L231,L262,L293,L324)</f>
        <v>0</v>
      </c>
    </row>
    <row r="399" spans="2:14" x14ac:dyDescent="0.3">
      <c r="B399" s="3"/>
      <c r="C399" s="80" t="s">
        <v>62</v>
      </c>
      <c r="D399" s="80"/>
      <c r="E399" s="80"/>
      <c r="F399" s="80"/>
      <c r="G399" s="80"/>
      <c r="H399" s="80"/>
      <c r="I399" s="80"/>
      <c r="J399" s="80"/>
      <c r="K399" s="3"/>
      <c r="L399" s="9"/>
    </row>
    <row r="400" spans="2:14" x14ac:dyDescent="0.3">
      <c r="B400" s="3"/>
      <c r="C400" s="9"/>
      <c r="D400" s="9"/>
      <c r="E400" s="9"/>
      <c r="F400" s="9"/>
      <c r="G400" s="9"/>
      <c r="H400" s="9"/>
      <c r="I400" s="9"/>
      <c r="J400" s="9"/>
      <c r="K400" s="3"/>
      <c r="L400" s="9"/>
    </row>
    <row r="401" spans="2:16" x14ac:dyDescent="0.3">
      <c r="B401" s="3"/>
      <c r="C401" s="45" t="s">
        <v>24</v>
      </c>
      <c r="D401" s="19"/>
      <c r="E401" s="51" t="s">
        <v>63</v>
      </c>
      <c r="F401" s="51"/>
      <c r="G401" s="51"/>
      <c r="H401" s="9"/>
      <c r="I401" s="58" t="s">
        <v>5</v>
      </c>
      <c r="J401" s="59"/>
      <c r="K401" s="3"/>
      <c r="L401" s="9"/>
    </row>
    <row r="402" spans="2:16" ht="4.5" customHeight="1" x14ac:dyDescent="0.3">
      <c r="B402" s="3"/>
      <c r="C402" s="19"/>
      <c r="D402" s="19"/>
      <c r="E402" s="19"/>
      <c r="F402" s="19"/>
      <c r="G402" s="19"/>
      <c r="H402" s="9"/>
      <c r="I402" s="9"/>
      <c r="J402" s="9"/>
      <c r="K402" s="3"/>
      <c r="L402" s="9"/>
    </row>
    <row r="403" spans="2:16" x14ac:dyDescent="0.3">
      <c r="B403" s="3"/>
      <c r="C403" s="19"/>
      <c r="D403" s="19"/>
      <c r="E403" s="19" t="s">
        <v>28</v>
      </c>
      <c r="F403" s="19"/>
      <c r="G403" s="19"/>
      <c r="H403" s="9"/>
      <c r="I403" s="49"/>
      <c r="J403" s="50"/>
      <c r="K403" s="3"/>
      <c r="L403" s="9"/>
    </row>
    <row r="404" spans="2:16" ht="4.5" customHeight="1" x14ac:dyDescent="0.3">
      <c r="B404" s="14"/>
      <c r="C404" s="19"/>
      <c r="D404" s="19"/>
      <c r="E404" s="19"/>
      <c r="F404" s="19"/>
      <c r="G404" s="19"/>
      <c r="H404" s="9"/>
      <c r="I404" s="9"/>
      <c r="J404" s="9"/>
      <c r="K404" s="14"/>
      <c r="L404" s="9"/>
    </row>
    <row r="405" spans="2:16" ht="46.5" customHeight="1" x14ac:dyDescent="0.3">
      <c r="B405" s="14"/>
      <c r="C405" s="19"/>
      <c r="D405" s="19"/>
      <c r="E405" s="35" t="s">
        <v>36</v>
      </c>
      <c r="F405" s="19"/>
      <c r="G405" s="19"/>
      <c r="H405" s="9"/>
      <c r="I405" s="15"/>
      <c r="J405" s="15"/>
      <c r="K405" s="14"/>
      <c r="L405" s="9"/>
    </row>
    <row r="406" spans="2:16" ht="32.25" customHeight="1" x14ac:dyDescent="0.3">
      <c r="B406" s="3"/>
      <c r="C406" s="19"/>
      <c r="D406" s="19"/>
      <c r="E406" s="19"/>
      <c r="F406" s="19"/>
      <c r="G406" s="19"/>
      <c r="H406" s="9"/>
      <c r="I406" s="9"/>
      <c r="J406" s="9"/>
      <c r="K406" s="3"/>
      <c r="L406" s="9"/>
    </row>
    <row r="407" spans="2:16" x14ac:dyDescent="0.3">
      <c r="B407" s="3"/>
      <c r="C407" s="19" t="s">
        <v>25</v>
      </c>
      <c r="D407" s="19"/>
      <c r="E407" s="19" t="s">
        <v>63</v>
      </c>
      <c r="F407" s="19"/>
      <c r="G407" s="19"/>
      <c r="H407" s="9"/>
      <c r="I407" s="58" t="s">
        <v>5</v>
      </c>
      <c r="J407" s="59"/>
      <c r="K407" s="3"/>
      <c r="L407" s="9"/>
    </row>
    <row r="408" spans="2:16" ht="4.5" customHeight="1" x14ac:dyDescent="0.3">
      <c r="B408" s="3"/>
      <c r="C408" s="19"/>
      <c r="D408" s="19"/>
      <c r="E408" s="19"/>
      <c r="F408" s="19"/>
      <c r="G408" s="19"/>
      <c r="H408" s="9"/>
      <c r="I408" s="9"/>
      <c r="J408" s="9"/>
      <c r="K408" s="3"/>
      <c r="L408" s="9"/>
    </row>
    <row r="409" spans="2:16" x14ac:dyDescent="0.3">
      <c r="B409" s="3"/>
      <c r="C409" s="19"/>
      <c r="D409" s="19"/>
      <c r="E409" s="19" t="s">
        <v>28</v>
      </c>
      <c r="F409" s="19"/>
      <c r="G409" s="19"/>
      <c r="H409" s="9"/>
      <c r="I409" s="49"/>
      <c r="J409" s="50"/>
      <c r="K409" s="3"/>
      <c r="L409" s="9"/>
      <c r="M409" s="12"/>
      <c r="N409" s="13"/>
      <c r="O409" s="13"/>
      <c r="P409" s="13"/>
    </row>
    <row r="410" spans="2:16" ht="4.5" customHeight="1" x14ac:dyDescent="0.3">
      <c r="B410" s="14"/>
      <c r="C410" s="19"/>
      <c r="D410" s="19"/>
      <c r="E410" s="19"/>
      <c r="F410" s="19"/>
      <c r="G410" s="19"/>
      <c r="H410" s="9"/>
      <c r="I410" s="9"/>
      <c r="J410" s="9"/>
      <c r="K410" s="14"/>
      <c r="L410" s="9"/>
    </row>
    <row r="411" spans="2:16" ht="46.5" customHeight="1" x14ac:dyDescent="0.3">
      <c r="B411" s="14"/>
      <c r="C411" s="19"/>
      <c r="D411" s="19"/>
      <c r="E411" s="35" t="s">
        <v>36</v>
      </c>
      <c r="F411" s="19"/>
      <c r="G411" s="19"/>
      <c r="H411" s="9"/>
      <c r="I411" s="15"/>
      <c r="J411" s="15"/>
      <c r="K411" s="14"/>
      <c r="L411" s="9"/>
    </row>
    <row r="412" spans="2:16" ht="33.75" customHeight="1" x14ac:dyDescent="0.3">
      <c r="B412" s="14"/>
      <c r="C412" s="9"/>
      <c r="D412" s="9"/>
      <c r="E412" s="9"/>
      <c r="F412" s="9"/>
      <c r="G412" s="9"/>
      <c r="H412" s="9"/>
      <c r="I412" s="9"/>
      <c r="J412" s="9"/>
      <c r="K412" s="14"/>
      <c r="L412" s="9"/>
    </row>
    <row r="413" spans="2:16" x14ac:dyDescent="0.3">
      <c r="B413" s="14"/>
      <c r="C413" s="19" t="s">
        <v>26</v>
      </c>
      <c r="D413" s="19"/>
      <c r="E413" s="19" t="s">
        <v>63</v>
      </c>
      <c r="F413" s="19"/>
      <c r="G413" s="19"/>
      <c r="H413" s="9"/>
      <c r="I413" s="58" t="s">
        <v>5</v>
      </c>
      <c r="J413" s="59"/>
      <c r="K413" s="14"/>
      <c r="L413" s="9"/>
    </row>
    <row r="414" spans="2:16" ht="4.5" customHeight="1" x14ac:dyDescent="0.3">
      <c r="B414" s="3"/>
      <c r="C414" s="19"/>
      <c r="D414" s="19"/>
      <c r="E414" s="19"/>
      <c r="F414" s="19"/>
      <c r="G414" s="19"/>
      <c r="H414" s="9"/>
      <c r="I414" s="9"/>
      <c r="J414" s="9"/>
      <c r="K414" s="3"/>
      <c r="L414" s="9"/>
    </row>
    <row r="415" spans="2:16" x14ac:dyDescent="0.3">
      <c r="B415" s="3"/>
      <c r="C415" s="19"/>
      <c r="D415" s="19"/>
      <c r="E415" s="19" t="s">
        <v>28</v>
      </c>
      <c r="F415" s="19"/>
      <c r="G415" s="19"/>
      <c r="H415" s="9"/>
      <c r="I415" s="49"/>
      <c r="J415" s="50"/>
      <c r="K415" s="3"/>
      <c r="L415" s="9"/>
    </row>
    <row r="416" spans="2:16" ht="33" customHeight="1" x14ac:dyDescent="0.3">
      <c r="B416" s="3"/>
      <c r="C416" s="69" t="s">
        <v>27</v>
      </c>
      <c r="D416" s="69"/>
      <c r="E416" s="69"/>
      <c r="F416" s="69"/>
      <c r="G416" s="69"/>
      <c r="H416" s="69"/>
      <c r="I416" s="69"/>
      <c r="J416" s="69"/>
      <c r="K416" s="3"/>
      <c r="L416" s="3"/>
    </row>
    <row r="417" spans="2:12" x14ac:dyDescent="0.3">
      <c r="B417" s="3"/>
      <c r="C417" s="9"/>
      <c r="D417" s="9"/>
      <c r="E417" s="9"/>
      <c r="F417" s="9"/>
      <c r="G417" s="9"/>
      <c r="H417" s="9"/>
      <c r="I417" s="9"/>
      <c r="J417" s="9"/>
      <c r="K417" s="3"/>
      <c r="L417" s="9"/>
    </row>
    <row r="418" spans="2:12" x14ac:dyDescent="0.3">
      <c r="B418" s="3"/>
      <c r="C418" s="9"/>
      <c r="D418" s="9"/>
      <c r="E418" s="9"/>
      <c r="F418" s="9"/>
      <c r="G418" s="9"/>
      <c r="H418" s="9"/>
      <c r="I418" s="9"/>
      <c r="J418" s="9"/>
      <c r="K418" s="3"/>
      <c r="L418" s="9"/>
    </row>
    <row r="419" spans="2:12" ht="18" x14ac:dyDescent="0.4">
      <c r="B419" s="3"/>
      <c r="C419" s="39" t="s">
        <v>64</v>
      </c>
      <c r="D419" s="26"/>
      <c r="E419" s="9"/>
      <c r="F419" s="9"/>
      <c r="G419" s="9"/>
      <c r="H419" s="9"/>
      <c r="I419" s="9"/>
      <c r="J419" s="9"/>
      <c r="K419" s="3"/>
      <c r="L419" s="9"/>
    </row>
    <row r="420" spans="2:12" x14ac:dyDescent="0.3">
      <c r="B420" s="3"/>
      <c r="C420" s="3"/>
      <c r="D420" s="3"/>
      <c r="E420" s="3"/>
      <c r="F420" s="3"/>
      <c r="G420" s="3"/>
      <c r="H420" s="9"/>
      <c r="I420" s="3"/>
      <c r="J420" s="3"/>
      <c r="K420" s="3"/>
      <c r="L420" s="9"/>
    </row>
    <row r="421" spans="2:12" x14ac:dyDescent="0.3">
      <c r="B421" s="3"/>
      <c r="C421" s="18" t="s">
        <v>65</v>
      </c>
      <c r="D421" s="3"/>
      <c r="E421" s="3"/>
      <c r="F421" s="3"/>
      <c r="G421" s="3"/>
      <c r="H421" s="9"/>
      <c r="I421" s="3"/>
      <c r="J421" s="3"/>
      <c r="K421" s="3"/>
      <c r="L421" s="9"/>
    </row>
    <row r="422" spans="2:12" x14ac:dyDescent="0.3">
      <c r="B422" s="3"/>
      <c r="C422" s="70"/>
      <c r="D422" s="71"/>
      <c r="E422" s="71"/>
      <c r="F422" s="71"/>
      <c r="G422" s="71"/>
      <c r="H422" s="71"/>
      <c r="I422" s="71"/>
      <c r="J422" s="72"/>
      <c r="K422" s="3"/>
      <c r="L422" s="3"/>
    </row>
    <row r="423" spans="2:12" ht="285" customHeight="1" x14ac:dyDescent="0.3">
      <c r="B423" s="3"/>
      <c r="C423" s="73"/>
      <c r="D423" s="74"/>
      <c r="E423" s="74"/>
      <c r="F423" s="74"/>
      <c r="G423" s="74"/>
      <c r="H423" s="74"/>
      <c r="I423" s="74"/>
      <c r="J423" s="75"/>
      <c r="K423" s="3"/>
      <c r="L423" s="3"/>
    </row>
    <row r="424" spans="2:12" x14ac:dyDescent="0.3">
      <c r="B424" s="3"/>
      <c r="C424" s="3"/>
      <c r="D424" s="3"/>
      <c r="E424" s="3"/>
      <c r="F424" s="3"/>
      <c r="G424" s="3"/>
      <c r="H424" s="9"/>
      <c r="I424" s="3"/>
      <c r="J424" s="3"/>
      <c r="K424" s="3"/>
      <c r="L424" s="9"/>
    </row>
    <row r="425" spans="2:12" x14ac:dyDescent="0.3">
      <c r="B425" s="3"/>
      <c r="C425" s="18" t="s">
        <v>66</v>
      </c>
      <c r="D425" s="3"/>
      <c r="E425" s="3"/>
      <c r="F425" s="3"/>
      <c r="G425" s="3"/>
      <c r="H425" s="9"/>
      <c r="I425" s="3"/>
      <c r="J425" s="3"/>
      <c r="K425" s="3"/>
      <c r="L425" s="9"/>
    </row>
    <row r="426" spans="2:12" x14ac:dyDescent="0.3">
      <c r="B426" s="3"/>
      <c r="C426" s="70"/>
      <c r="D426" s="71"/>
      <c r="E426" s="71"/>
      <c r="F426" s="71"/>
      <c r="G426" s="71"/>
      <c r="H426" s="71"/>
      <c r="I426" s="71"/>
      <c r="J426" s="72"/>
      <c r="K426" s="3"/>
      <c r="L426" s="3"/>
    </row>
    <row r="427" spans="2:12" ht="285" customHeight="1" x14ac:dyDescent="0.3">
      <c r="B427" s="3"/>
      <c r="C427" s="73"/>
      <c r="D427" s="74"/>
      <c r="E427" s="74"/>
      <c r="F427" s="74"/>
      <c r="G427" s="74"/>
      <c r="H427" s="74"/>
      <c r="I427" s="74"/>
      <c r="J427" s="75"/>
      <c r="K427" s="3"/>
      <c r="L427" s="3"/>
    </row>
    <row r="428" spans="2:12" x14ac:dyDescent="0.3">
      <c r="B428" s="3"/>
      <c r="C428" s="3"/>
      <c r="D428" s="3"/>
      <c r="E428" s="3"/>
      <c r="F428" s="3"/>
      <c r="G428" s="3"/>
      <c r="H428" s="9"/>
      <c r="I428" s="3"/>
      <c r="J428" s="3"/>
      <c r="K428" s="3"/>
      <c r="L428" s="9"/>
    </row>
    <row r="429" spans="2:12" x14ac:dyDescent="0.3">
      <c r="B429" s="3"/>
      <c r="C429" s="18" t="s">
        <v>67</v>
      </c>
      <c r="D429" s="3"/>
      <c r="E429" s="3"/>
      <c r="F429" s="3"/>
      <c r="G429" s="3"/>
      <c r="H429" s="9"/>
      <c r="I429" s="3"/>
      <c r="J429" s="3"/>
      <c r="K429" s="3"/>
      <c r="L429" s="9"/>
    </row>
    <row r="430" spans="2:12" x14ac:dyDescent="0.3">
      <c r="B430" s="3"/>
      <c r="C430" s="63"/>
      <c r="D430" s="64"/>
      <c r="E430" s="64"/>
      <c r="F430" s="64"/>
      <c r="G430" s="64"/>
      <c r="H430" s="64"/>
      <c r="I430" s="64"/>
      <c r="J430" s="65"/>
      <c r="K430" s="3"/>
      <c r="L430" s="3"/>
    </row>
    <row r="431" spans="2:12" ht="285" customHeight="1" x14ac:dyDescent="0.3">
      <c r="B431" s="3"/>
      <c r="C431" s="66"/>
      <c r="D431" s="67"/>
      <c r="E431" s="67"/>
      <c r="F431" s="67"/>
      <c r="G431" s="67"/>
      <c r="H431" s="67"/>
      <c r="I431" s="67"/>
      <c r="J431" s="68"/>
      <c r="K431" s="3"/>
      <c r="L431" s="3"/>
    </row>
    <row r="432" spans="2:12" x14ac:dyDescent="0.3">
      <c r="B432" s="3"/>
      <c r="C432" s="3"/>
      <c r="D432" s="3"/>
      <c r="E432" s="3"/>
      <c r="F432" s="3"/>
      <c r="G432" s="3"/>
      <c r="H432" s="9"/>
      <c r="I432" s="3"/>
      <c r="J432" s="3"/>
      <c r="K432" s="3"/>
      <c r="L432" s="9"/>
    </row>
  </sheetData>
  <sheetProtection algorithmName="SHA-512" hashValue="05De/D98EYcG9cXAqqAXlEARTSbMRi/71fH/Qm/Jw/p2HlcKisgwstUDf82tljOUUjKzhe2mlzsjwzi+R5VwkQ==" saltValue="ln69ITaV1Da/wL8JEPaMqg==" spinCount="100000" sheet="1" objects="1" scenarios="1"/>
  <customSheetViews>
    <customSheetView guid="{F9A4442F-5BDA-4830-B979-BA39B77F7F31}" hiddenColumns="1">
      <selection activeCell="E5" sqref="E5:I5"/>
      <rowBreaks count="1" manualBreakCount="1">
        <brk id="216" max="16383" man="1"/>
      </rowBreaks>
      <pageMargins left="0.35433070866141736" right="0.35433070866141736" top="0.74803149606299213" bottom="0.74803149606299213" header="0.31496062992125984" footer="0.31496062992125984"/>
      <pageSetup paperSize="9" orientation="portrait" r:id="rId1"/>
      <headerFooter>
        <oddFooter>&amp;R&amp;P</oddFooter>
      </headerFooter>
    </customSheetView>
  </customSheetViews>
  <mergeCells count="65">
    <mergeCell ref="D2:K2"/>
    <mergeCell ref="C3:J3"/>
    <mergeCell ref="G136:J136"/>
    <mergeCell ref="E144:J144"/>
    <mergeCell ref="E85:J85"/>
    <mergeCell ref="E116:J116"/>
    <mergeCell ref="E113:J113"/>
    <mergeCell ref="G43:J43"/>
    <mergeCell ref="G74:J74"/>
    <mergeCell ref="E54:J54"/>
    <mergeCell ref="E82:J82"/>
    <mergeCell ref="E51:J51"/>
    <mergeCell ref="H21:J21"/>
    <mergeCell ref="E19:G19"/>
    <mergeCell ref="C41:G41"/>
    <mergeCell ref="E13:J13"/>
    <mergeCell ref="E7:G7"/>
    <mergeCell ref="C399:J399"/>
    <mergeCell ref="E9:G9"/>
    <mergeCell ref="G229:J229"/>
    <mergeCell ref="E237:J237"/>
    <mergeCell ref="E240:J240"/>
    <mergeCell ref="G260:J260"/>
    <mergeCell ref="E28:J28"/>
    <mergeCell ref="E37:J37"/>
    <mergeCell ref="H23:J23"/>
    <mergeCell ref="H19:J19"/>
    <mergeCell ref="H15:J15"/>
    <mergeCell ref="H17:J17"/>
    <mergeCell ref="G167:J167"/>
    <mergeCell ref="E178:J178"/>
    <mergeCell ref="G198:J198"/>
    <mergeCell ref="E26:J26"/>
    <mergeCell ref="E330:J330"/>
    <mergeCell ref="E302:J302"/>
    <mergeCell ref="E33:J33"/>
    <mergeCell ref="E31:J31"/>
    <mergeCell ref="C430:J431"/>
    <mergeCell ref="C416:J416"/>
    <mergeCell ref="C426:J427"/>
    <mergeCell ref="C422:J423"/>
    <mergeCell ref="I413:J413"/>
    <mergeCell ref="I415:J415"/>
    <mergeCell ref="I407:J407"/>
    <mergeCell ref="I409:J409"/>
    <mergeCell ref="E397:J397"/>
    <mergeCell ref="G322:J322"/>
    <mergeCell ref="E379:J379"/>
    <mergeCell ref="C353:J353"/>
    <mergeCell ref="E21:G21"/>
    <mergeCell ref="I403:J403"/>
    <mergeCell ref="E401:G401"/>
    <mergeCell ref="E333:J333"/>
    <mergeCell ref="C381:J381"/>
    <mergeCell ref="E147:J147"/>
    <mergeCell ref="E35:J35"/>
    <mergeCell ref="G105:J105"/>
    <mergeCell ref="E268:J268"/>
    <mergeCell ref="E271:J271"/>
    <mergeCell ref="G291:J291"/>
    <mergeCell ref="E299:J299"/>
    <mergeCell ref="E175:J175"/>
    <mergeCell ref="I401:J401"/>
    <mergeCell ref="E206:J206"/>
    <mergeCell ref="E209:J209"/>
  </mergeCells>
  <dataValidations xWindow="630" yWindow="1002" count="99">
    <dataValidation type="textLength" errorStyle="information" allowBlank="1" showErrorMessage="1" sqref="C426:J427 C422:J423 C430:J431" xr:uid="{00000000-0002-0000-0000-000000000000}">
      <formula1>0</formula1>
      <formula2>50000</formula2>
    </dataValidation>
    <dataValidation type="textLength" showInputMessage="1" showErrorMessage="1" error="Bitte Name der unterzeichenden Person angeben" prompt="Bitte Name der unterzeichenden Person angeben" sqref="I404:I405 I410:I411" xr:uid="{00000000-0002-0000-0000-000001000000}">
      <formula1>1</formula1>
      <formula2>100</formula2>
    </dataValidation>
    <dataValidation type="whole" allowBlank="1" showErrorMessage="1" error="Aufenthaltstage mit freiwilliger Einweisung angeben (keine=0)" sqref="E396" xr:uid="{00000000-0002-0000-0000-000003000000}">
      <formula1>0</formula1>
      <formula2>100000</formula2>
    </dataValidation>
    <dataValidation type="whole" showInputMessage="1" showErrorMessage="1" errorTitle="Numero di time-out" error="Numero di time-out. Se nessuno: indicare 0." promptTitle="Numero di time-out" prompt="Numero di time-out. Se nessuno: indicare 0." sqref="E389" xr:uid="{00000000-0002-0000-0000-000004000000}">
      <formula1>0</formula1>
      <formula2>1000</formula2>
    </dataValidation>
    <dataValidation type="whole" showInputMessage="1" showErrorMessage="1" errorTitle="Numero di rotture" error="Se nessuno: indicare 0." promptTitle="Numero di rotture" prompt="Se nessuno: indicare 0." sqref="E387" xr:uid="{00000000-0002-0000-0000-000005000000}">
      <formula1>0</formula1>
      <formula2>1000</formula2>
    </dataValidation>
    <dataValidation type="whole" showInputMessage="1" showErrorMessage="1" errorTitle="Numero collocamenti civili" error="Indicare il numero di giorni dei collocamenti civili (art. 310, 311 CC). Se nessuno: indicare 0." promptTitle="Numero collocamenti civili" prompt="Indicare il numero di giorni dei collocamenti civili (art. 310, 311 CC). Se nessuno: indicare 0." sqref="E391" xr:uid="{00000000-0002-0000-0000-000006000000}">
      <formula1>0</formula1>
      <formula2>100000</formula2>
    </dataValidation>
    <dataValidation type="whole" showInputMessage="1" showErrorMessage="1" errorTitle="Numero collocamenti penali" error="Indicare il numero di giorni dei collocamenti CP/DPMin. Se nessuno: indicare 0." promptTitle="Numero collocamenti penali" prompt="Indicare il numero di giorni dei collocamenti CP/DPMin. Se nessuno: indicare 0." sqref="E393" xr:uid="{00000000-0002-0000-0000-000007000000}">
      <formula1>0</formula1>
      <formula2>100000</formula2>
    </dataValidation>
    <dataValidation type="whole" showInputMessage="1" showErrorMessage="1" errorTitle="Numero di week-end chiusi" error="Specificare il numero di week-end di chiusura. Da 0 a 52." promptTitle="Numero di week-end chiusi" prompt="Specificare il numero di week-end di chiusura. Da 0 a 52." sqref="E64" xr:uid="{00000000-0002-0000-0000-000009000000}">
      <formula1>0</formula1>
      <formula2>52</formula2>
    </dataValidation>
    <dataValidation type="whole" errorStyle="information" allowBlank="1" showInputMessage="1" showErrorMessage="1" errorTitle="Numero di week-end chiusi" error="Specificare il numero di week-end di chiusura. Da 0 a 52." promptTitle="Numero di week-end chiusi" prompt="Specificare il numero di week-end di chiusura. Da 0 a 52." sqref="E343 E312 E281 E250 E219 E188 E157 E126 E95" xr:uid="{00000000-0002-0000-0000-00000A000000}">
      <formula1>0</formula1>
      <formula2>52</formula2>
    </dataValidation>
    <dataValidation type="whole" showInputMessage="1" showErrorMessage="1" errorTitle="Formazione senza scuola" error="Indicare il numero di posti di formazione interna senza scuola professionale interna. Se nessuno: indicare 0." promptTitle="Formazione senza scuola" prompt="Indicare il numero di posti di formazione interna senza scuola professionale interna. Se nessuno: indicare 0." sqref="E373" xr:uid="{00000000-0002-0000-0000-00000B000000}">
      <formula1>0</formula1>
      <formula2>300</formula2>
    </dataValidation>
    <dataValidation type="whole" showInputMessage="1" showErrorMessage="1" errorTitle="Strutture diurne interne" error="Indicare il numero di strutture diurne interne e non il numero di posti. Se non ci sono strutture, inserire &quot;0&quot;." promptTitle="Strutture diurne interne" prompt="Indicare il numero di strutture diurne interne e non il numero di posti. Se non ci sono strutture, inserire &quot;0&quot;." sqref="E369" xr:uid="{00000000-0002-0000-0000-00000D000000}">
      <formula1>0</formula1>
      <formula2>30</formula2>
    </dataValidation>
    <dataValidation type="whole" showInputMessage="1" showErrorMessage="1" errorTitle="Formazione con scuola" error="Inserire il numero di posti di formazione interna con scuola professionale interna. Se nessuno: indicare 0." promptTitle="Formazione con scuola" prompt="Inserire il numero di posti di formazione interna con scuola professionale interna. Se nessuno: indicare 0." sqref="E375" xr:uid="{00000000-0002-0000-0000-00000E000000}">
      <formula1>0</formula1>
      <formula2>300</formula2>
    </dataValidation>
    <dataValidation type="whole" allowBlank="1" showInputMessage="1" showErrorMessage="1" error="Unbedingt : Personaldotationen" prompt="Personaldotationen sind gemäss aktueller Anstellungssituation auszufüllen, inklusive Anteil Institutionsleitung / pädagogischen Leitung, SP.i.A., Springer und Nachtwache, jedoch ohne PraktikantInnen oder VorpraktikantInnen" sqref="E135" xr:uid="{00000000-0002-0000-0000-000010000000}">
      <formula1>0</formula1>
      <formula2>10000</formula2>
    </dataValidation>
    <dataValidation type="whole" showInputMessage="1" showErrorMessage="1" errorTitle="Det. disciplinare e/o preventiva" error="Inserire il numero di posti per la detenzione disciplinare e/o preventiva. Se nessuno, inserire &quot;0&quot;." promptTitle="Det. disciplinare e/o preventiva" prompt="Inserire il numero di posti per la detenzione disciplinare e/o preventiva. Se nessuno, inserire &quot;0&quot;." sqref="E364" xr:uid="{00000000-0002-0000-0000-000011000000}">
      <formula1>0</formula1>
      <formula2>10000</formula2>
    </dataValidation>
    <dataValidation type="whole" showInputMessage="1" showErrorMessage="1" errorTitle="Posti di progressione" error="Indicare il numero di posti di progressione. Se nessuno, inserire &quot;0&quot;." promptTitle="Posti di progressione" prompt="Indicare il numero di posti di progressione. Se nessuno, inserire &quot;0&quot;." sqref="E355" xr:uid="{00000000-0002-0000-0000-000012000000}">
      <formula1>0</formula1>
      <formula2>100</formula2>
    </dataValidation>
    <dataValidation type="list" showInputMessage="1" showErrorMessage="1" errorTitle="Ammissione diretta in progr. " error="Selezionare sì o no. Se non ci sono posti di progressione, selezionare &quot;no&quot;." promptTitle="Ammissione diretta in progr. " prompt="Selezionare sì o no. Se non ci sono posti di progressione, selezionare &quot;no&quot;." sqref="E357" xr:uid="{00000000-0002-0000-0000-000013000000}">
      <formula1>"Si,No"</formula1>
    </dataValidation>
    <dataValidation type="custom" allowBlank="1" showInputMessage="1" showErrorMessage="1" sqref="G180:J180 G56:J56 G149:J149 G118:J118 G87:J87 G211:J211 L180 L56 L149 L118 L87 L211 G242:J242 L242 G273:J273 L273 G304:J304 L304 G335:J335 L335" xr:uid="{00000000-0002-0000-0000-000014000000}">
      <formula1>"x"</formula1>
    </dataValidation>
    <dataValidation type="list" errorStyle="information" allowBlank="1" showInputMessage="1" showErrorMessage="1" errorTitle="Doppia presenza domenica sera" error="Selezionare sì o no." promptTitle="Doppia presenza domenica sera" prompt="Selezionare sì o no." sqref="E341 E310 E248 E217 E186 E155 E124 E93 E279" xr:uid="{00000000-0002-0000-0000-000015000000}">
      <formula1>"Si,No"</formula1>
    </dataValidation>
    <dataValidation type="whole" errorStyle="information" allowBlank="1" showInputMessage="1" showErrorMessage="1" errorTitle="Numero di posti gruppo 6" error="Indicare un numero intero." promptTitle="Numero di posti gruppo 6" prompt="Specificare il numero di posti nel gruppo 6." sqref="E200" xr:uid="{00000000-0002-0000-0000-000016000000}">
      <formula1>0</formula1>
      <formula2>300</formula2>
    </dataValidation>
    <dataValidation type="whole" errorStyle="information" allowBlank="1" showInputMessage="1" showErrorMessage="1" errorTitle="Età massima all'ammissione" error="Indicare l'età massima consentita per l'ammissione." promptTitle="Età massima all'ammissione" prompt="Indicare l'età massima consentita per l'ammissione." sqref="I109 I295 I264 I233 I202 I171 I140 I78 I326" xr:uid="{00000000-0002-0000-0000-000017000000}">
      <formula1>1</formula1>
      <formula2>30</formula2>
    </dataValidation>
    <dataValidation type="whole" errorStyle="information" allowBlank="1" showInputMessage="1" showErrorMessage="1" errorTitle="Permanenza possibile" error="Indicare l'età massima consentita di permanenza." promptTitle="Permanenza possibile" prompt="Indicare l'età massima consentita di permanenza." sqref="G328 G297 G266 G235 G204 G173 G111 G80 G142" xr:uid="{00000000-0002-0000-0000-000018000000}">
      <formula1>1</formula1>
      <formula2>30</formula2>
    </dataValidation>
    <dataValidation type="list" errorStyle="information" allowBlank="1" showInputMessage="1" showErrorMessage="1" errorTitle="Sesso" error="Selezionare." promptTitle="Sesso" prompt="Selezionare." sqref="E330:J330 E82:J82 E113:J113 E144:J144 E175:J175 E206:J206 E237:J237 E268:J268 E299:J299" xr:uid="{00000000-0002-0000-0000-000019000000}">
      <formula1>"Maschile, Femminile, Mix/Altro"</formula1>
    </dataValidation>
    <dataValidation type="textLength" errorStyle="information" allowBlank="1" showInputMessage="1" showErrorMessage="1" errorTitle="Nome del gruppo 6" error="Indicare il nome del gruppo 6." promptTitle="Nome del gruppo 6" prompt="Indicare il nome del gruppo 6." sqref="G198:J198" xr:uid="{00000000-0002-0000-0000-00001A000000}">
      <formula1>0</formula1>
      <formula2>100</formula2>
    </dataValidation>
    <dataValidation type="list" errorStyle="information" allowBlank="1" showInputMessage="1" showErrorMessage="1" errorTitle="Grado di apertura" error="Selezionare." promptTitle="Grado di apertura" prompt="Selezionare." sqref="E333:J333 E85:J85 E116:J116 E147:J147 E178:J178 E209:J209 E240:J240 E271:J271 E302:J302" xr:uid="{00000000-0002-0000-0000-00001B000000}">
      <formula1>"Gruppo aperto ,Gruppo chiuso,Gruppo semi chiuso"</formula1>
    </dataValidation>
    <dataValidation type="whole" errorStyle="information" allowBlank="1" showInputMessage="1" showErrorMessage="1" errorTitle="Numero di giorni di apertura" error="Inserire il numero di giorni di apertura all'anno. Da 1 a 365." promptTitle="Numero di giorni di apertura" prompt="Inserire il numero di giorni di apertura all'anno. Da 1 a 365." sqref="E337 E306 E275 E244 E213 E182 E151 E120 E89" xr:uid="{00000000-0002-0000-0000-00001C000000}">
      <formula1>0</formula1>
      <formula2>365</formula2>
    </dataValidation>
    <dataValidation type="whole" errorStyle="information" allowBlank="1" showInputMessage="1" showErrorMessage="1" errorTitle="Numero presa a carico parziale" error="Indicare il numero di posti di presa a carico parziale per questo gruppo. Se nessuno, indicare  &quot;0&quot;." promptTitle="Numero presa a carico parziale" prompt="Indicare il numero di posti di presa a carico parziale per questo gruppo. Se nessuno, indicare  &quot;0&quot;." sqref="E345 E314 E283 E252 E221 E190 E159 E128 E97" xr:uid="{00000000-0002-0000-0000-00001D000000}">
      <formula1>0</formula1>
      <formula2>300</formula2>
    </dataValidation>
    <dataValidation type="whole" showInputMessage="1" showErrorMessage="1" error="Stellenprozent des nicht anerkannten Personals angeben" prompt="Bitte_x000a_Stellenprozent des nicht anerkannten Personals angeben" sqref="E195:F195" xr:uid="{00000000-0002-0000-0000-00001E000000}">
      <formula1>1</formula1>
      <formula2>10000</formula2>
    </dataValidation>
    <dataValidation type="textLength" showInputMessage="1" showErrorMessage="1" errorTitle="Nome del gruppo 1" error="Indicare il nome del gruppo 1." promptTitle="Nome del gruppo 1" prompt="Indicare il nome del gruppo 1." sqref="G43:J43" xr:uid="{00000000-0002-0000-0000-000020000000}">
      <formula1>1</formula1>
      <formula2>100</formula2>
    </dataValidation>
    <dataValidation type="whole" showInputMessage="1" showErrorMessage="1" errorTitle="Numero di posti gruppo 1" error="Indicare un numero intero." promptTitle="Numero di posti gruppo 1" prompt="Specificare il numero di posti nel gruppo 1." sqref="E45" xr:uid="{00000000-0002-0000-0000-000021000000}">
      <formula1>0</formula1>
      <formula2>20</formula2>
    </dataValidation>
    <dataValidation type="whole" showInputMessage="1" showErrorMessage="1" errorTitle="Età massima all'ammissione" error="Indicare l'età massima consentita per l'ammissione." promptTitle="Età massima all'ammissione" prompt="Indicare l'età massima consentita per l'ammissione." sqref="I47" xr:uid="{00000000-0002-0000-0000-000022000000}">
      <formula1>1</formula1>
      <formula2>30</formula2>
    </dataValidation>
    <dataValidation type="list" showInputMessage="1" showErrorMessage="1" errorTitle="Sesso" error="Selezionare." promptTitle="Sesso" prompt="Selezionare." sqref="E51:J51" xr:uid="{00000000-0002-0000-0000-000023000000}">
      <formula1>"Maschile, Femminile, Mix/Altro"</formula1>
    </dataValidation>
    <dataValidation type="textLength" showInputMessage="1" showErrorMessage="1" errorTitle="Sozialpädagogische Leiter" error="Name und Vorname der sozialpädagogische Leiter angeben" promptTitle="Name der sozialpädagogik Leiter" prompt="Name und Vorname der sozialpädagogische Leiter angeben. Wenn die Funktion des Institutionsleiter und des pädagogischen Leiters von derselben Person ausgeführt wird. Bitte schreiben Sie dieser Person unter die beiden Rubriken." sqref="E32:J32" xr:uid="{00000000-0002-0000-0000-000024000000}">
      <formula1>1</formula1>
      <formula2>100</formula2>
    </dataValidation>
    <dataValidation type="textLength" showInputMessage="1" showErrorMessage="1" errorTitle="Organo responsabile" error="Inserire il nome e l'indirizzo dell'organo responsabile." promptTitle="Organo responsabile" prompt="Inserire il nome e l'indirizzo dell'organo responsabile." sqref="E33:J33" xr:uid="{00000000-0002-0000-0000-000025000000}">
      <formula1>1</formula1>
      <formula2>100</formula2>
    </dataValidation>
    <dataValidation type="textLength" showInputMessage="1" showErrorMessage="1" errorTitle="E-mail organo responsabile" error="Formato xxxx@xxxx.xx." promptTitle="E-mail organo responsabile" prompt="Formato xxxx@xxxx.xx." sqref="E37:J37" xr:uid="{00000000-0002-0000-0000-000026000000}">
      <formula1>1</formula1>
      <formula2>100</formula2>
    </dataValidation>
    <dataValidation type="whole" allowBlank="1" showInputMessage="1" showErrorMessage="1" error="Total anerkannte Wohngruppen angeben" prompt="Bitte_x000a_Total anerkannte Wohngruppen angeben" sqref="F39:J39 L39 F45 F56 F58 F60 F62 F64 F66 F68 F70:F72 F74 F76 F87 F89 F91 F93 F95 F97 F99 F395:F396 F105 F118 F120 F122 F124 F126 F128 F130 F101:F103 F138 F140 F142 F149 F151 F153 F155 F157 F159 F161 F132:F136 F167 F169 F171 F173:F174 F177 F180 F182 F184 F186 F188 F190 F192 F194 F198 F200 F202 F204 F211 F213 F215 F217 F219 F221 F223 F355 F357 F359 F361 F364 F366 F369 F371 F373 F375 F377 F383 F385 F387 F389 F391 F393 F107 F163:F165 F225:F227 F229 F231 F233 F235 F242 F244 F246 F248 F250 F252 F254 F256:F258 F260 F262 F264 F266 F273 F275 F277 F279 F281 F283 F285 F287:F289 F291 F293 F295 F297 F304 F306 F308 F310 F312 F314 F316 F318:F320 F322 F324 F326 F328 F335 F337 F339 F341 F343 F345 F347 F349:F351 F196" xr:uid="{00000000-0002-0000-0000-000029000000}">
      <formula1>0</formula1>
      <formula2>100</formula2>
    </dataValidation>
    <dataValidation type="whole" showInputMessage="1" showErrorMessage="1" errorTitle="Gruppi abitativi riconosciuti" error="Indicare un numero intero." promptTitle="Gruppi abitativi riconosciuti" prompt="Inserire il numero totale." sqref="E39" xr:uid="{00000000-0002-0000-0000-00002A000000}">
      <formula1>1</formula1>
      <formula2>30</formula2>
    </dataValidation>
    <dataValidation type="whole" allowBlank="1" showErrorMessage="1" sqref="E6 F5:H6 E8 E10" xr:uid="{00000000-0002-0000-0000-00002D000000}">
      <formula1>1900</formula1>
      <formula2>2050</formula2>
    </dataValidation>
    <dataValidation type="textLength" operator="equal" showInputMessage="1" showErrorMessage="1" errorTitle="Numero di riferimento UFG" error="Inserire il numero di riferimento. Formato: XX-1111-11." promptTitle="Numero di riferimento UFG" prompt="Inserire il numero di riferimento. Formato : XX-1111-11 Vedi elenco degli istituti riconsociuti sul sito internet UFG." sqref="E13:J13" xr:uid="{00000000-0002-0000-0000-00002E000000}">
      <formula1>10</formula1>
    </dataValidation>
    <dataValidation errorStyle="information" allowBlank="1" showInputMessage="1" showErrorMessage="1" errorTitle="Casella postale dell'istituto" error="Inserire la casella postale dell'istituto." promptTitle="Casella postale dell'istituto" prompt="Inserire la casella postale dell'istituto." sqref="H19:J19" xr:uid="{00000000-0002-0000-0000-00002F000000}"/>
    <dataValidation type="whole" showInputMessage="1" showErrorMessage="1" errorTitle="CAP" error="Inserire il codice postale dell'istituto." promptTitle="CAP" prompt="Inserire il codice postale dell'istituto." sqref="H21:J21" xr:uid="{00000000-0002-0000-0000-000030000000}">
      <formula1>1000</formula1>
      <formula2>9999</formula2>
    </dataValidation>
    <dataValidation type="list" showInputMessage="1" showErrorMessage="1" errorTitle="Osservazione/urgenza" error="Selezionare." promptTitle="Osservazione/urgenza" prompt="Selezionare." sqref="E56" xr:uid="{00000000-0002-0000-0000-000032000000}">
      <formula1>"Si,No"</formula1>
    </dataValidation>
    <dataValidation allowBlank="1" showErrorMessage="1" sqref="E379:J379 E397:J397" xr:uid="{00000000-0002-0000-0000-000034000000}"/>
    <dataValidation type="whole" showInputMessage="1" showErrorMessage="1" errorTitle="Numero collocamenti volontari" error="Indicare il numero di giorni dei collocamenti volontari. Se nessuno: indicare 0." promptTitle="Numero collocamenti volontari" prompt="Indicare il numero di giorni dei collocamenti volontari. Se nessuno: indicare 0." sqref="E395" xr:uid="{00000000-0002-0000-0000-000035000000}">
      <formula1>0</formula1>
      <formula2>100000</formula2>
    </dataValidation>
    <dataValidation type="whole" errorStyle="information" allowBlank="1" showInputMessage="1" showErrorMessage="1" error="Wenn keine &quot;0&quot; angeben." sqref="E318 E287 E349 E101 E163 E194 E225 E256 E132" xr:uid="{00000000-0002-0000-0000-000036000000}">
      <formula1>0</formula1>
      <formula2>10000</formula2>
    </dataValidation>
    <dataValidation type="whole" errorStyle="information" allowBlank="1" showInputMessage="1" showErrorMessage="1" errorTitle="Dot. del personale riconosciuto" error="Indicare la dotazione del personale." promptTitle="Dot. del personale riconosciuto" prompt="Dot. del personale socio-pedagogico, compreso l’effettivo corrispondente del/della responsabile della direzione socio-pedagogica, i collaboratori in formazione parallela all’impiego, i vegliatori, senza stagisti e dotazione del sup.  “carattere chiuso”." sqref="E347 E99 E130 E161 E192 E223 E254 E285 E316" xr:uid="{00000000-0002-0000-0000-000037000000}">
      <formula1>0</formula1>
      <formula2>10000</formula2>
    </dataValidation>
    <dataValidation type="whole" showInputMessage="1" showErrorMessage="1" errorTitle="Anno" error="Specificare l'anno (formato data YYYY)." promptTitle="Anno" prompt="Formato della data YYYY." sqref="E5" xr:uid="{0CA7F367-54AB-49DB-9911-2D307BC18CF5}">
      <formula1>1900</formula1>
      <formula2>2050</formula2>
    </dataValidation>
    <dataValidation type="date" showInputMessage="1" showErrorMessage="1" errorTitle="Data della visita di vigilanza" error="Specificare la data. Formato data GG.MM.AAAA." promptTitle="Data della visita di vigilanza" prompt="Formato della data GG.MM.AAAA." sqref="E7:G7" xr:uid="{8F313B10-8D56-437A-BC13-078AAA9D2971}">
      <formula1>1</formula1>
      <formula2>401768</formula2>
    </dataValidation>
    <dataValidation type="textLength" showInputMessage="1" showErrorMessage="1" errorTitle="Nome dell'istituto" error="Inserire il nome dell'istituto." promptTitle="Nome dell'istituto" prompt="Inserire il nome dell'istituto." sqref="H15:J15" xr:uid="{45DBC766-6F9F-4DA1-9081-956732A8F861}">
      <formula1>1</formula1>
      <formula2>100</formula2>
    </dataValidation>
    <dataValidation type="textLength" showInputMessage="1" showErrorMessage="1" errorTitle="Strada dell'istituto" error="Inserire la strada dell'istituto." promptTitle="Strada dell'istituto" prompt="Inserire la strada dell'istituto." sqref="H17:J17" xr:uid="{ECAA847E-2FB9-4F22-8FA0-80CFA68050D9}">
      <formula1>1</formula1>
      <formula2>100</formula2>
    </dataValidation>
    <dataValidation type="textLength" showInputMessage="1" showErrorMessage="1" errorTitle="Luogo" error="Inserire il luogo dell'istituto." promptTitle="Luogo" prompt="Inserire il luogo dell'istituto." sqref="H23:J23" xr:uid="{3757E9AB-EA31-4E9B-AA4F-11A248A7B8FB}">
      <formula1>1</formula1>
      <formula2>100</formula2>
    </dataValidation>
    <dataValidation type="textLength" showInputMessage="1" showErrorMessage="1" errorTitle="Direttore/direttrice" error="Cognome e nome della direzione dell'istituto." promptTitle="Direttore/direttrice" prompt="Cognome e nome della direzione dell'istituto." sqref="E26:J26" xr:uid="{4980E47E-2AD2-4B52-9941-9F6F3F69F897}">
      <formula1>1</formula1>
      <formula2>100</formula2>
    </dataValidation>
    <dataValidation type="textLength" showInputMessage="1" showErrorMessage="1" errorTitle="e-mail della direzione " error="Inserire l'indirizzo e-mail del direttore / della direttrice dell'istituto. Formato xxxx@xxxx.xx." promptTitle="e-mail della direzione " prompt="Inserire l'indirizzo e-mail del direttore / della direttrice dell'istituto. Formato xxxx@xxxx.xx." sqref="E28:J28" xr:uid="{D09BC849-CE50-470A-AECB-D40287727881}">
      <formula1>1</formula1>
      <formula2>100</formula2>
    </dataValidation>
    <dataValidation type="textLength" showInputMessage="1" showErrorMessage="1" errorTitle="Organo responsabile " error="Indicare il cognome e il nome della persona responsabile della presidenza o della direzione dell'organo responsabile (persona a cui inviare la corrispondenza)." promptTitle="Organo responsabile " prompt="Indicare il cognome e il nome della persona responsabile della presidenza o della direzione dell'organo responsabile (persona a cui inviare la corrispondenza)." sqref="E35:J35" xr:uid="{B1B6E73B-2A83-4F04-AADC-5C81DEF940EA}">
      <formula1>1</formula1>
      <formula2>100</formula2>
    </dataValidation>
    <dataValidation type="whole" showInputMessage="1" showErrorMessage="1" errorTitle="Età di ammissione a partire da" error="Indicare l'età minima di ammissione." promptTitle="Età di ammissione a partire da" prompt="Indicare l'età minima di ammissione." sqref="G47" xr:uid="{77703281-545B-40C4-9C2C-4C475D26B51E}">
      <formula1>0</formula1>
      <formula2>30</formula2>
    </dataValidation>
    <dataValidation type="whole" showInputMessage="1" showErrorMessage="1" errorTitle="Permanenza possibile" error="Indicare l'età massima consentita di permanenza." promptTitle="Permanenza possibile" prompt="Indicare l'età massima consentita di permanenza." sqref="G49" xr:uid="{0154C112-6A9A-4414-B434-D10062E5A37A}">
      <formula1>1</formula1>
      <formula2>30</formula2>
    </dataValidation>
    <dataValidation type="list" showInputMessage="1" showErrorMessage="1" errorTitle="Grado di apertura" error="Selezionare." promptTitle="Grado di apertura" prompt="Selezionare." sqref="E54:J54" xr:uid="{56F0044F-9A64-4BFA-84C0-B44E63D95A31}">
      <formula1>"Gruppo aperto ,Gruppo chiuso,Gruppo semi chiuso"</formula1>
    </dataValidation>
    <dataValidation type="whole" showInputMessage="1" showErrorMessage="1" errorTitle="Numero di giorni di apertura" error="Inserire il numero di giorni di apertura all'anno. Da 1 a 365." promptTitle="Numero di giorni di apertura" prompt="Inserire il numero di giorni di apertura all'anno. Da 1 a 365." sqref="E58" xr:uid="{7D6FC220-399C-454D-9BA8-01075B7931A2}">
      <formula1>0</formula1>
      <formula2>365</formula2>
    </dataValidation>
    <dataValidation type="list" showInputMessage="1" showErrorMessage="1" errorTitle="Doppia presenza" error="Selezionare sì o no." promptTitle="Doppia presenza" prompt="Selezionare sì o no." sqref="E60" xr:uid="{C33049EA-AB5A-4A3F-A92B-7008FB6B5503}">
      <formula1>"Si,No"</formula1>
    </dataValidation>
    <dataValidation type="list" showInputMessage="1" showErrorMessage="1" errorTitle="Doppia presenza domenica sera" error="Selezionare sì o no." promptTitle="Doppia presenza domenica sera" prompt="Selezionare sì o no." sqref="E62" xr:uid="{4D8F76A5-0F3A-4F71-9D6C-5270D1DA15BE}">
      <formula1>"Si,No"</formula1>
    </dataValidation>
    <dataValidation type="whole" showInputMessage="1" showErrorMessage="1" errorTitle="Dot. del personale riconosciuto" error="Indicare la dotazione del personale." promptTitle="Dot. del personale riconosciuto" prompt="Dot. del personale socio-pedagogico, compreso l’effettivo corrispondente del/della responsabile della direzione socio-pedagogica, i collaboratori in formazione parallela all’impiego, i vegliatori, senza stagisti e dotazione del sup.  “carattere chiuso”." sqref="E68" xr:uid="{9B2B44F9-474B-493D-A9AA-40DBA4DA58F3}">
      <formula1>0</formula1>
      <formula2>10000</formula2>
    </dataValidation>
    <dataValidation type="whole" showInputMessage="1" showErrorMessage="1" errorTitle="Personaldotation nicht anerkannt" error="Wenn keine &quot;0&quot; angeben." promptTitle="Personaldotation nicht anerkannt" sqref="E70" xr:uid="{3FA088D0-0FDA-410C-922D-9168E0CE6897}">
      <formula1>0</formula1>
      <formula2>10000</formula2>
    </dataValidation>
    <dataValidation type="whole" showInputMessage="1" showErrorMessage="1" errorTitle="Dotazione progressione" error="Se non ci sono posti in progressione, inserire &quot;0&quot;." promptTitle="Dotazione progressione" prompt="Indicare la dotazione del personale (la direzione non è inclusa). Se non ci sono posti per la detenzione disciplinare e/o preventiva, inserire &quot;0&quot;.." sqref="E359" xr:uid="{BC84CEF6-BF95-480B-9BF5-5D853913D6F2}">
      <formula1>0</formula1>
      <formula2>10000</formula2>
    </dataValidation>
    <dataValidation type="whole" showInputMessage="1" showErrorMessage="1" errorTitle="Personale non riconosciuto" error="Se non ci sono posti in progressione, inserire &quot;0&quot;." promptTitle="Personale non riconosciuto" prompt="Se non ci sono posti in progressione, inserire &quot;0&quot;." sqref="E361" xr:uid="{2BA7C269-DD43-4A88-BA21-8D5B74E6447D}">
      <formula1>0</formula1>
      <formula2>10000</formula2>
    </dataValidation>
    <dataValidation type="whole" showInputMessage="1" showErrorMessage="1" errorTitle="Pers. detenzione disciplinare" error="Indicare la dotazione del personale (la direzione non è inclusa). Se non ci sono posti per la detenzione disciplinare e/o preventiva, inserire &quot;0&quot;." promptTitle="Pers. detenzione disciplinare" prompt="Indicare la dotazione del personale (la direzione non è inclusa). Se non ci sono posti per la detenzione disciplinare e/o preventiva, inserire &quot;0&quot;.." sqref="E366" xr:uid="{08B8683C-E61A-428A-A0E8-D30C8F899967}">
      <formula1>0</formula1>
      <formula2>10000</formula2>
    </dataValidation>
    <dataValidation type="whole" showInputMessage="1" showErrorMessage="1" errorTitle="Dotazione struttura diurna" error="Indicare la dotazione del personale (la direzione non è inclusa). Se non ci sono strutture diurne interne, inserire &quot;0&quot;." promptTitle="Dotazione struttura diurna" prompt="Indicare la dotazione del personale (la direzione non è inclusa). Se non ci sono strutture diurne interne, inserire &quot;0&quot;." sqref="E371" xr:uid="{E9045571-D892-4D7C-9750-73846B3FED44}">
      <formula1>0</formula1>
      <formula2>10000</formula2>
    </dataValidation>
    <dataValidation type="whole" showInputMessage="1" showErrorMessage="1" errorTitle="Dotazione personale formazione" error="Inserire il numero di posti di formazione interna (la direzione non è inclusa). Se nessuno: indicare 0." promptTitle="Dotazione personale formazione" prompt="Inserire il numero di posti di formazione interna (la direzione non è inclusa). Se nessuno: indicare 0." sqref="E377" xr:uid="{956871A0-D66E-441D-B182-5D6B3D35A73E}">
      <formula1>0</formula1>
      <formula2>10000</formula2>
    </dataValidation>
    <dataValidation type="list" showInputMessage="1" showErrorMessage="1" errorTitle="Accoglienza sotto i 7 anni" error="Selezionare sì o no." promptTitle="Accoglienza sotto i 7 anni" prompt="Selezionare sì o no." sqref="E383" xr:uid="{049EB924-2702-4DC7-9B44-2713063C003C}">
      <formula1>"Si,No"</formula1>
    </dataValidation>
    <dataValidation type="textLength" showInputMessage="1" showErrorMessage="1" errorTitle="Istituto : Luogo e data" error="Indicare luogo e data." promptTitle="Istituto : Luogo e data" prompt="Indicare luogo e data." sqref="I401:J401" xr:uid="{26C1CC4F-7C9F-4D8C-975C-6C8150845650}">
      <formula1>1</formula1>
      <formula2>100</formula2>
    </dataValidation>
    <dataValidation errorStyle="information" allowBlank="1" showInputMessage="1" showErrorMessage="1" errorTitle="UFG : Luogo e data" error="Indicare luogo e data." promptTitle="UFG : Luogo e data" prompt="Indicare luogo e data." sqref="I413:J413" xr:uid="{06DEBED5-1F81-4A71-8E6C-2F52A1612E27}"/>
    <dataValidation errorStyle="information" allowBlank="1" showInputMessage="1" showErrorMessage="1" errorTitle="Persona responsabile" error="Indicare cognome e nome." promptTitle="Persona responsabile" prompt="Indicare cognome e nome." sqref="I409:J409 I415:J415" xr:uid="{CD00BAE0-B7D9-4AEA-8376-084B2944415C}"/>
    <dataValidation type="textLength" showInputMessage="1" showErrorMessage="1" errorTitle="Nome direzione socio-pedagogica" error="Si prega di indicare il cognome e il nome della persona responsabile della direzione socio-pedagogica. Nel caso in cui questa responsabilità ricada sotto la direzione generale, indicare nuovamente i dati della direzione. " promptTitle="Nome direzione socio-pedagogica" prompt="Si prega di indicare il cognome e il nome della persona responsabile della direzione socio-pedagogica. Nel caso in cui questa responsabilità ricada sotto la direzione generale, si prega di indicare nuovamente i dati della direzione. " sqref="E31:J31" xr:uid="{37BD7087-F441-4144-BB40-41A5EA38E8FD}">
      <formula1>1</formula1>
      <formula2>100</formula2>
    </dataValidation>
    <dataValidation type="whole" showInputMessage="1" showErrorMessage="1" errorTitle="Numero presa a carico parziale" error="Indicare il numero di posti di presa a carico parziale per questo gruppo. Se nessuno, indicare  &quot;0&quot;." promptTitle="Numero presa a carico parziale" prompt="Indicare il numero di posti di presa a carico parziale per questo gruppo. Se nessuno, indicare  &quot;0&quot;." sqref="E66" xr:uid="{9B027281-811E-40A0-94FD-CDB465B3E187}">
      <formula1>0</formula1>
      <formula2>300</formula2>
    </dataValidation>
    <dataValidation type="list" showInputMessage="1" showErrorMessage="1" errorTitle="Ammissione di giovani AI" error="Selezionare sì o no." promptTitle="Ammissione di giovani AI" prompt="Selezionare sì o no." sqref="E385" xr:uid="{283F8C20-5DA4-4B5D-8386-E5E9DFDB078D}">
      <formula1>"Si,No"</formula1>
    </dataValidation>
    <dataValidation errorStyle="information" allowBlank="1" showInputMessage="1" showErrorMessage="1" errorTitle="Cantone : Luogo e data" error="Indicare luogo e data." promptTitle="Cantone : Luogo e data" prompt="Indicare luogo e data." sqref="I407:J407" xr:uid="{2FCA316A-B82C-490E-8A76-81CB8479F690}"/>
    <dataValidation showInputMessage="1" showErrorMessage="1" errorTitle="Persona responsabile" error="Indicare cognome e nome." promptTitle="Persona responsabile" prompt="Indicare cognome e nome." sqref="I403:J403" xr:uid="{DF3A6A86-B0C1-47C7-B66D-74D6988E5B45}"/>
    <dataValidation type="whole" errorStyle="information" allowBlank="1" showInputMessage="1" showErrorMessage="1" errorTitle="Dotazione personale chiusura" error="Queste percentuali non sono incluse nella dotazione del personale socio-pedagogico." promptTitle="Dotazione personale chiusura" prompt="Queste percentuali non sono incluse nella dotazione del personale socio-pedagogico." sqref="E351" xr:uid="{72682069-0052-4C70-9014-DD56EBA98D8B}">
      <formula1>0</formula1>
      <formula2>10000</formula2>
    </dataValidation>
    <dataValidation type="date" errorStyle="information" allowBlank="1" showInputMessage="1" showErrorMessage="1" errorTitle="Data della decisione UFG" error="Specificare la data. Formato della data GG.MM.AAAA." promptTitle="Data della decisione UFG" prompt="Formato della data GG.MM.AAAA." sqref="E9:G9" xr:uid="{86ACE7E1-AE98-4FA3-92DE-0ECA948B6F6B}">
      <formula1>1</formula1>
      <formula2>401768</formula2>
    </dataValidation>
    <dataValidation type="textLength" errorStyle="information" allowBlank="1" showInputMessage="1" showErrorMessage="1" errorTitle="Nome del gruppo 2" error="Indicare il nome del gruppo 2." promptTitle="Nome del gruppo 2" prompt="Indicare il nome del gruppo 2." sqref="G74:J74" xr:uid="{D7A40DBA-1EFD-4E72-A5D2-EB58F641EA5F}">
      <formula1>0</formula1>
      <formula2>100</formula2>
    </dataValidation>
    <dataValidation type="textLength" errorStyle="information" allowBlank="1" showInputMessage="1" showErrorMessage="1" errorTitle="Nome del gruppo 3" error="Indicare il nome del gruppo 3." promptTitle="Nome del gruppo 3" prompt="Indicare il nome del gruppo 3." sqref="G105:J105" xr:uid="{0A35C9C4-3F93-4A34-B5E6-AC21F4C7656B}">
      <formula1>0</formula1>
      <formula2>100</formula2>
    </dataValidation>
    <dataValidation type="textLength" errorStyle="information" allowBlank="1" showInputMessage="1" showErrorMessage="1" errorTitle="Nome del gruppo 4" error="Indicare il nome del gruppo 4." promptTitle="Nome del gruppo 4" prompt="Indicare il nome del gruppo 4." sqref="G136:J136" xr:uid="{37D9FC40-B576-41D8-BFD6-BE3F7A075B10}">
      <formula1>0</formula1>
      <formula2>100</formula2>
    </dataValidation>
    <dataValidation type="textLength" errorStyle="information" allowBlank="1" showInputMessage="1" showErrorMessage="1" errorTitle="Nome del gruppo 5" error="Indicare il nome del gruppo 5." promptTitle="Nome del gruppo 5" prompt="Indicare il nome del gruppo 5." sqref="G167:J167" xr:uid="{022A2E95-3C81-465E-924C-09B609398FEC}">
      <formula1>0</formula1>
      <formula2>100</formula2>
    </dataValidation>
    <dataValidation type="whole" errorStyle="information" allowBlank="1" showInputMessage="1" showErrorMessage="1" errorTitle="Numero di posti gruppo 2" error="Indicare un numero intero." promptTitle="Numero di posti gruppo 2" prompt="Specificare il numero di posti nel gruppo 2." sqref="E76" xr:uid="{725A445D-C10E-48EC-9781-F1CCB187A79F}">
      <formula1>0</formula1>
      <formula2>300</formula2>
    </dataValidation>
    <dataValidation type="whole" errorStyle="information" allowBlank="1" showInputMessage="1" showErrorMessage="1" errorTitle="Numero di posti gruppo 3" error="Indicare un numero intero." promptTitle="Numero di posti gruppo 3" prompt="Specificare il numero di posti nel gruppo 3." sqref="E107" xr:uid="{4E1EE47F-BB2E-45AA-B68F-E7AED20759A2}">
      <formula1>0</formula1>
      <formula2>300</formula2>
    </dataValidation>
    <dataValidation type="whole" errorStyle="information" allowBlank="1" showInputMessage="1" showErrorMessage="1" errorTitle="Numero di posti gruppo 4" error="Indicare un numero intero." promptTitle="Numero di posti gruppo 4" prompt="Specificare il numero di posti nel gruppo 4." sqref="E138" xr:uid="{D733E0F9-5D5F-42EB-821A-3D23481AA05A}">
      <formula1>0</formula1>
      <formula2>300</formula2>
    </dataValidation>
    <dataValidation type="whole" errorStyle="information" allowBlank="1" showInputMessage="1" showErrorMessage="1" errorTitle="Numero di posti gruppo 5" error="Indicare un numero intero." promptTitle="Numero di posti gruppo 5" prompt="Specificare il numero di posti nel gruppo 5." sqref="E169" xr:uid="{0E815CC0-795D-4A42-B0E7-AF4F670FA18A}">
      <formula1>0</formula1>
      <formula2>300</formula2>
    </dataValidation>
    <dataValidation type="whole" errorStyle="information" allowBlank="1" showInputMessage="1" showErrorMessage="1" errorTitle="Età di ammissione a partire da" error="Indicare l'età minima di ammissione." promptTitle="Età di ammissione a partire da" prompt="Indicare l'età minima di ammissione." sqref="G326 G295 G264 G233 G202 G171 G140 G109 G78" xr:uid="{71984420-C7F2-4117-9783-773DF689A929}">
      <formula1>0</formula1>
      <formula2>10000</formula2>
    </dataValidation>
    <dataValidation type="whole" errorStyle="information" allowBlank="1" showInputMessage="1" showErrorMessage="1" error="Höchstalter für die Aufnahme angeben" prompt="Höchstalter für die Aufnahme angeben" sqref="I109" xr:uid="{A3AD9CF4-F093-4A44-9134-9C5D2BB68C13}">
      <formula1>1</formula1>
      <formula2>30</formula2>
    </dataValidation>
    <dataValidation type="list" errorStyle="information" allowBlank="1" showInputMessage="1" showErrorMessage="1" errorTitle="Osservazione/urgenza" error="Selezionare." promptTitle="Osservazione/urgenza" prompt="Selezionare." sqref="E335 E304 E273 E242 E211 E180 E118 E87 E149" xr:uid="{85177A76-64C6-4DDA-8593-69AB2505D6B6}">
      <formula1>"Si,No"</formula1>
    </dataValidation>
    <dataValidation type="textLength" errorStyle="information" allowBlank="1" showInputMessage="1" showErrorMessage="1" errorTitle="Nome del gruppo 7" error="Indicare il nome del gruppo 7." promptTitle="Nome del gruppo 7" prompt="Indicare il nome del gruppo 7." sqref="G229:J229" xr:uid="{11D6936D-75FA-4B03-9E8D-A81AC1E47B6F}">
      <formula1>0</formula1>
      <formula2>100</formula2>
    </dataValidation>
    <dataValidation type="whole" errorStyle="information" allowBlank="1" showInputMessage="1" showErrorMessage="1" errorTitle="Numero di posti gruppo 7" error="Indicare un numero intero." promptTitle="Numero di posti gruppo 7" prompt="Specificare il numero di posti nel gruppo 7." sqref="E231" xr:uid="{92712218-A94F-4015-85A4-0795F1C3DF76}">
      <formula1>0</formula1>
      <formula2>300</formula2>
    </dataValidation>
    <dataValidation type="textLength" errorStyle="information" allowBlank="1" showInputMessage="1" showErrorMessage="1" errorTitle="Nome del gruppo 8" error="Indicare il nome del gruppo 8." promptTitle="Nome del gruppo 8" prompt="Indicare il nome del gruppo 8." sqref="G260:J260" xr:uid="{F251915C-00A2-4BBE-B71B-BF8EEEB417BA}">
      <formula1>0</formula1>
      <formula2>100</formula2>
    </dataValidation>
    <dataValidation type="whole" errorStyle="information" allowBlank="1" showInputMessage="1" showErrorMessage="1" errorTitle="Numero di posti gruppo 8" error="Indicare un numero intero." promptTitle="Numero di posti gruppo 8" prompt="Specificare il numero di posti nel gruppo 8." sqref="E262" xr:uid="{E7C91E77-7BB1-4902-91EB-FD6ACB228E0A}">
      <formula1>0</formula1>
      <formula2>300</formula2>
    </dataValidation>
    <dataValidation type="textLength" errorStyle="information" allowBlank="1" showInputMessage="1" showErrorMessage="1" errorTitle="Nome del gruppo 9" error="Indicare il nome del gruppo 9." promptTitle="Nome del gruppo 9" prompt="Indicare il nome del gruppo 9." sqref="G291:J291" xr:uid="{C643AE63-AEB0-4642-9DF6-5DBFCF05568B}">
      <formula1>0</formula1>
      <formula2>100</formula2>
    </dataValidation>
    <dataValidation type="whole" errorStyle="information" allowBlank="1" showInputMessage="1" showErrorMessage="1" errorTitle="Numero di posti gruppo 9" error="Indicare un numero intero." promptTitle="Numero di posti gruppo 9" prompt="Specificare il numero di posti nel gruppo 9." sqref="E293" xr:uid="{9E92369D-B95C-4657-B893-E8EAF4987CBF}">
      <formula1>0</formula1>
      <formula2>300</formula2>
    </dataValidation>
    <dataValidation type="textLength" errorStyle="information" allowBlank="1" showInputMessage="1" showErrorMessage="1" errorTitle="Nome del gruppo 10" error="Indicare il nome del gruppo 10." promptTitle="Nome del gruppo 10" prompt="Indicare il nome del gruppo 10." sqref="G322:J322" xr:uid="{35C40AB0-260C-4BD5-9217-37301F050326}">
      <formula1>0</formula1>
      <formula2>100</formula2>
    </dataValidation>
    <dataValidation type="whole" errorStyle="information" allowBlank="1" showInputMessage="1" showErrorMessage="1" errorTitle="Numero di posti gruppo 10" error="Indicare un numero intero." promptTitle="Numero di posti gruppo 10" prompt="Specificare il numero di posti nel gruppo 10." sqref="E324" xr:uid="{7436CA59-C478-4A0D-83E9-64D4ED41FAED}">
      <formula1>0</formula1>
      <formula2>300</formula2>
    </dataValidation>
    <dataValidation type="whole" showInputMessage="1" showErrorMessage="1" errorTitle="Dotazione personale chiusura" error="Queste percentuali non sono incluse nella dotazione del personale socio-pedagogico. " promptTitle="Dotazione personale chiusura" prompt="Queste percentuali non sono incluse nella dotazione del personale socio-pedagogico. " sqref="E72" xr:uid="{768F9FBE-53F5-437E-86F9-54733530E2C7}">
      <formula1>0</formula1>
      <formula2>10000</formula2>
    </dataValidation>
    <dataValidation type="whole" errorStyle="information" allowBlank="1" showInputMessage="1" showErrorMessage="1" errorTitle="Dotazione personale chiusura" error="Queste percentuali non sono incluse nella dotazione del personale socio-pedagogico. " promptTitle="Dotazione personale chiusura" prompt="Queste percentuali non sono incluse nella dotazione del personale socio-pedagogico. " sqref="E320 E103 E134 E165 E196 E227 E258 E289" xr:uid="{86807375-24BD-46C0-9654-038E2F850B40}">
      <formula1>0</formula1>
      <formula2>10000</formula2>
    </dataValidation>
    <dataValidation type="list" errorStyle="information" allowBlank="1" showInputMessage="1" showErrorMessage="1" errorTitle="Doppia presenza" error="Selezionare sì o no." promptTitle="Doppia presenza" prompt="Selezionare sì o no." sqref="E339 E91 E122 E153 E184 E215 E246 E277 E308" xr:uid="{02BB3278-319A-4054-8675-8AB73CBF4E6E}">
      <formula1>"Si,No"</formula1>
    </dataValidation>
  </dataValidations>
  <pageMargins left="0.25" right="0.25" top="0.75" bottom="0.75" header="0.3" footer="0.3"/>
  <pageSetup paperSize="9" orientation="portrait" r:id="rId2"/>
  <headerFooter>
    <oddFooter>&amp;R&amp;P</oddFooter>
  </headerFooter>
  <rowBreaks count="4" manualBreakCount="4">
    <brk id="40" max="16383" man="1"/>
    <brk id="352" max="16383" man="1"/>
    <brk id="417" max="16383" man="1"/>
    <brk id="427"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Selbstdeklaration D Prüfverfahren 2015"/>
    <f:field ref="objsubject" par="" edit="true" text=""/>
    <f:field ref="objcreatedby" par="" text="Stämpfli, Andrea, bj-stan"/>
    <f:field ref="objcreatedat" par="" text="12.08.2014 12:08:41"/>
    <f:field ref="objchangedby" par="" text="Buthey, Nathalie, bj-fon"/>
    <f:field ref="objmodifiedat" par="" text="14.07.2015 10:42:50"/>
    <f:field ref="doc_FSCFOLIO_1_1001_FieldDocumentNumber" par="" text=""/>
    <f:field ref="doc_FSCFOLIO_1_1001_FieldSubject" par="" edit="true" text=""/>
    <f:field ref="FSCFOLIO_1_1001_FieldCurrentUser" par="" text="Barbara Leuthold"/>
    <f:field ref="CCAPRECONFIG_15_1001_Objektname" par="" edit="true" text="Selbstdeklaration D Prüfverfahren 2015"/>
    <f:field ref="CHPRECONFIG_1_1001_Objektname" par="" edit="true" text="Selbstdeklaration D Prüfverfahren 2015"/>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208</vt:i4>
      </vt:variant>
    </vt:vector>
  </HeadingPairs>
  <TitlesOfParts>
    <vt:vector size="209" baseType="lpstr">
      <vt:lpstr>Selbstdeklaration</vt:lpstr>
      <vt:lpstr>AlterBis1</vt:lpstr>
      <vt:lpstr>AlterBis10</vt:lpstr>
      <vt:lpstr>AlterBis2</vt:lpstr>
      <vt:lpstr>AlterBis3</vt:lpstr>
      <vt:lpstr>AlterBis4</vt:lpstr>
      <vt:lpstr>AlterBis5</vt:lpstr>
      <vt:lpstr>AlterBis6</vt:lpstr>
      <vt:lpstr>AlterBis7</vt:lpstr>
      <vt:lpstr>AlterBis8</vt:lpstr>
      <vt:lpstr>AlterBis9</vt:lpstr>
      <vt:lpstr>AnzahlAnerkannteWG</vt:lpstr>
      <vt:lpstr>AnzahlDisziplinarPlaetzeAusserhalbWohngruppe</vt:lpstr>
      <vt:lpstr>AnzahlExterneTimeoutsVorjahr</vt:lpstr>
      <vt:lpstr>AnzahlInterneAusbildungsPlaetzeMitInternerBerufsschule</vt:lpstr>
      <vt:lpstr>AnzahlInterneTagsstrukturen</vt:lpstr>
      <vt:lpstr>AnzahlPlaetze1</vt:lpstr>
      <vt:lpstr>AnzahlPlaetze10</vt:lpstr>
      <vt:lpstr>AnzahlPlaetze2</vt:lpstr>
      <vt:lpstr>AnzahlPlaetze3</vt:lpstr>
      <vt:lpstr>AnzahlPlaetze4</vt:lpstr>
      <vt:lpstr>AnzahlPlaetze5</vt:lpstr>
      <vt:lpstr>AnzahlPlaetze6</vt:lpstr>
      <vt:lpstr>AnzahlPlaetze7</vt:lpstr>
      <vt:lpstr>AnzahlPlaetze8</vt:lpstr>
      <vt:lpstr>AnzahlPlaetze9</vt:lpstr>
      <vt:lpstr>AnzahlProgressionsPlaetze</vt:lpstr>
      <vt:lpstr>AnzahlTageOffenProJahr1</vt:lpstr>
      <vt:lpstr>AnzahlTageOffenProJahr10</vt:lpstr>
      <vt:lpstr>AnzahlTageOffenProJahr2</vt:lpstr>
      <vt:lpstr>AnzahlTageOffenProJahr3</vt:lpstr>
      <vt:lpstr>AnzahlTageOffenProJahr4</vt:lpstr>
      <vt:lpstr>AnzahlTageOffenProJahr5</vt:lpstr>
      <vt:lpstr>AnzahlTageOffenProJahr6</vt:lpstr>
      <vt:lpstr>AnzahlTageOffenProJahr7</vt:lpstr>
      <vt:lpstr>AnzahlTageOffenProJahr8</vt:lpstr>
      <vt:lpstr>AnzahlTageOffenProJahr9</vt:lpstr>
      <vt:lpstr>AnzahlTeilbetreute1</vt:lpstr>
      <vt:lpstr>AnzahlTeilbetreute10</vt:lpstr>
      <vt:lpstr>AnzahlTeilbetreute2</vt:lpstr>
      <vt:lpstr>AnzahlTeilbetreute3</vt:lpstr>
      <vt:lpstr>AnzahlTeilbetreute4</vt:lpstr>
      <vt:lpstr>AnzahlTeilbetreute5</vt:lpstr>
      <vt:lpstr>AnzahlTeilbetreute6</vt:lpstr>
      <vt:lpstr>AnzahlTeilbetreute7</vt:lpstr>
      <vt:lpstr>AnzahlTeilbetreute8</vt:lpstr>
      <vt:lpstr>AnzahlTeilbetreute9</vt:lpstr>
      <vt:lpstr>AnzahlVorzeitigeAufenthaltsAbbruecheVorjahr</vt:lpstr>
      <vt:lpstr>AnzahlWochenendeGeschlossenImVorjahr1</vt:lpstr>
      <vt:lpstr>AnzahlWochenendeGeschlossenImVorjahr10</vt:lpstr>
      <vt:lpstr>AnzahlWochenendeGeschlossenImVorjahr2</vt:lpstr>
      <vt:lpstr>AnzahlWochenendeGeschlossenImVorjahr3</vt:lpstr>
      <vt:lpstr>AnzahlWochenendeGeschlossenImVorjahr4</vt:lpstr>
      <vt:lpstr>AnzahlWochenendeGeschlossenImVorjahr5</vt:lpstr>
      <vt:lpstr>AnzahlWochenendeGeschlossenImVorjahr6</vt:lpstr>
      <vt:lpstr>AnzahlWochenendeGeschlossenImVorjahr7</vt:lpstr>
      <vt:lpstr>AnzahlWochenendeGeschlossenImVorjahr8</vt:lpstr>
      <vt:lpstr>AnzahlWochenendeGeschlossenImVorjahr9</vt:lpstr>
      <vt:lpstr>AufnahmeAlterBis1</vt:lpstr>
      <vt:lpstr>AufnahmeAlterBis10</vt:lpstr>
      <vt:lpstr>AufnahmeAlterBis2</vt:lpstr>
      <vt:lpstr>AufnahmeAlterBis3</vt:lpstr>
      <vt:lpstr>AufnahmeAlterBis4</vt:lpstr>
      <vt:lpstr>AufnahmeAlterBis5</vt:lpstr>
      <vt:lpstr>AufnahmeAlterBis6</vt:lpstr>
      <vt:lpstr>AufnahmeAlterBis7</vt:lpstr>
      <vt:lpstr>AufnahmeAlterBis8</vt:lpstr>
      <vt:lpstr>AufnahmeAlterBis9</vt:lpstr>
      <vt:lpstr>AufnahmeAlterVon1</vt:lpstr>
      <vt:lpstr>AufnahmeAlterVon10</vt:lpstr>
      <vt:lpstr>AufnahmeAlterVon2</vt:lpstr>
      <vt:lpstr>AufnahmeAlterVon3</vt:lpstr>
      <vt:lpstr>AufnahmeAlterVon4</vt:lpstr>
      <vt:lpstr>AufnahmeAlterVon5</vt:lpstr>
      <vt:lpstr>AufnahmeAlterVon6</vt:lpstr>
      <vt:lpstr>AufnahmeAlterVon7</vt:lpstr>
      <vt:lpstr>AufnahmeAlterVon8</vt:lpstr>
      <vt:lpstr>AufnahmeAlterVon9</vt:lpstr>
      <vt:lpstr>AufnahmeFuerErstmaligeAusbildungMoeglich</vt:lpstr>
      <vt:lpstr>AufnahmeUnterSiebenKommtVor</vt:lpstr>
      <vt:lpstr>AuslastungVorjahr</vt:lpstr>
      <vt:lpstr>BestaetigungBJDatum</vt:lpstr>
      <vt:lpstr>BestaetigungBJVon</vt:lpstr>
      <vt:lpstr>BestaetigungInstitutionDatum</vt:lpstr>
      <vt:lpstr>BestaetigungInstitutionVon</vt:lpstr>
      <vt:lpstr>BestaetigungKantonDatum</vt:lpstr>
      <vt:lpstr>BestaetigungKantonVon</vt:lpstr>
      <vt:lpstr>DirektEintritteMoeglich</vt:lpstr>
      <vt:lpstr>DoppelBesetzungSonntag1</vt:lpstr>
      <vt:lpstr>DoppelBesetzungSonntag10</vt:lpstr>
      <vt:lpstr>DoppelBesetzungSonntag2</vt:lpstr>
      <vt:lpstr>DoppelBesetzungSonntag3</vt:lpstr>
      <vt:lpstr>DoppelBesetzungSonntag4</vt:lpstr>
      <vt:lpstr>DoppelBesetzungSonntag5</vt:lpstr>
      <vt:lpstr>DoppelBesetzungSonntag6</vt:lpstr>
      <vt:lpstr>DoppelBesetzungSonntag7</vt:lpstr>
      <vt:lpstr>DoppelBesetzungSonntag8</vt:lpstr>
      <vt:lpstr>DoppelBesetzungSonntag9</vt:lpstr>
      <vt:lpstr>DoppelBesetzungWennWichtig1</vt:lpstr>
      <vt:lpstr>DoppelBesetzungWennWichtig10</vt:lpstr>
      <vt:lpstr>DoppelBesetzungWennWichtig2</vt:lpstr>
      <vt:lpstr>DoppelBesetzungWennWichtig3</vt:lpstr>
      <vt:lpstr>DoppelBesetzungWennWichtig4</vt:lpstr>
      <vt:lpstr>DoppelBesetzungWennWichtig5</vt:lpstr>
      <vt:lpstr>DoppelBesetzungWennWichtig6</vt:lpstr>
      <vt:lpstr>DoppelBesetzungWennWichtig7</vt:lpstr>
      <vt:lpstr>DoppelBesetzungWennWichtig8</vt:lpstr>
      <vt:lpstr>DoppelBesetzungWennWichtig9</vt:lpstr>
      <vt:lpstr>EmailLeitung</vt:lpstr>
      <vt:lpstr>EmailTrager</vt:lpstr>
      <vt:lpstr>EmailTragerschaft</vt:lpstr>
      <vt:lpstr>Gruppe1</vt:lpstr>
      <vt:lpstr>Gruppe10</vt:lpstr>
      <vt:lpstr>Gruppe2</vt:lpstr>
      <vt:lpstr>Gruppe3</vt:lpstr>
      <vt:lpstr>Gruppe4</vt:lpstr>
      <vt:lpstr>Gruppe5</vt:lpstr>
      <vt:lpstr>Gruppe6</vt:lpstr>
      <vt:lpstr>Gruppe7</vt:lpstr>
      <vt:lpstr>Gruppe8</vt:lpstr>
      <vt:lpstr>Gruppe9</vt:lpstr>
      <vt:lpstr>GruppenGeschlecht1</vt:lpstr>
      <vt:lpstr>GruppenGeschlecht10</vt:lpstr>
      <vt:lpstr>GruppenGeschlecht2</vt:lpstr>
      <vt:lpstr>GruppenGeschlecht3</vt:lpstr>
      <vt:lpstr>GruppenGeschlecht4</vt:lpstr>
      <vt:lpstr>GruppenGeschlecht5</vt:lpstr>
      <vt:lpstr>GruppenGeschlecht6</vt:lpstr>
      <vt:lpstr>GruppenGeschlecht7</vt:lpstr>
      <vt:lpstr>GruppenGeschlecht8</vt:lpstr>
      <vt:lpstr>GruppenGeschlecht9</vt:lpstr>
      <vt:lpstr>GruppenTyp1</vt:lpstr>
      <vt:lpstr>GruppenTyp10</vt:lpstr>
      <vt:lpstr>GruppenTyp2</vt:lpstr>
      <vt:lpstr>GruppenTyp3</vt:lpstr>
      <vt:lpstr>GruppenTyp4</vt:lpstr>
      <vt:lpstr>GruppenTyp5</vt:lpstr>
      <vt:lpstr>GruppenTyp6</vt:lpstr>
      <vt:lpstr>GruppenTyp7</vt:lpstr>
      <vt:lpstr>GruppenTyp8</vt:lpstr>
      <vt:lpstr>GruppenTyp9</vt:lpstr>
      <vt:lpstr>InterneAusbildungsPlaetzeInklBerufsschuleStellenProzent</vt:lpstr>
      <vt:lpstr>InterneTagsstrukturenStellenProzent</vt:lpstr>
      <vt:lpstr>Jahr</vt:lpstr>
      <vt:lpstr>LetzteBJVerfuegung</vt:lpstr>
      <vt:lpstr>Name</vt:lpstr>
      <vt:lpstr>NameLeitung</vt:lpstr>
      <vt:lpstr>NamePresidentTraegerschaft</vt:lpstr>
      <vt:lpstr>NameUndAdresseTragerschaft</vt:lpstr>
      <vt:lpstr>Notaufnahme1</vt:lpstr>
      <vt:lpstr>Notaufnahme10</vt:lpstr>
      <vt:lpstr>Notaufnahme2</vt:lpstr>
      <vt:lpstr>Notaufnahme3</vt:lpstr>
      <vt:lpstr>Notaufnahme4</vt:lpstr>
      <vt:lpstr>Notaufnahme5</vt:lpstr>
      <vt:lpstr>Notaufnahme6</vt:lpstr>
      <vt:lpstr>Notaufnahme7</vt:lpstr>
      <vt:lpstr>Notaufnahme8</vt:lpstr>
      <vt:lpstr>Notaufnahme9</vt:lpstr>
      <vt:lpstr>Ort</vt:lpstr>
      <vt:lpstr>Plz</vt:lpstr>
      <vt:lpstr>Postfach</vt:lpstr>
      <vt:lpstr>Quote</vt:lpstr>
      <vt:lpstr>Quoteausgebildet</vt:lpstr>
      <vt:lpstr>Quoteausgebildete</vt:lpstr>
      <vt:lpstr>RefAufsichtsbesuches</vt:lpstr>
      <vt:lpstr>RefNr</vt:lpstr>
      <vt:lpstr>SozialPaedagogischesPersonalDisziplinarPlaetzeStellenProzent</vt:lpstr>
      <vt:lpstr>SozialPaedagogischesPersonalProgressionsPlaetzeStellenProzent</vt:lpstr>
      <vt:lpstr>SozialPaedagogischesPersonalProgressionsPlaetzeStellenProzentOhneAusbildung</vt:lpstr>
      <vt:lpstr>SozialPaedagogischesPersonalStellenProzentOhneAusbildung1</vt:lpstr>
      <vt:lpstr>SozialPaedagogischesPersonalStellenProzentOhneAusbildung10</vt:lpstr>
      <vt:lpstr>SozialPaedagogischesPersonalStellenProzentOhneAusbildung2</vt:lpstr>
      <vt:lpstr>SozialPaedagogischesPersonalStellenProzentOhneAusbildung3</vt:lpstr>
      <vt:lpstr>SozialPaedagogischesPersonalStellenProzentOhneAusbildung4</vt:lpstr>
      <vt:lpstr>SozialPaedagogischesPersonalStellenProzentOhneAusbildung5</vt:lpstr>
      <vt:lpstr>SozialPaedagogischesPersonalStellenProzentOhneAusbildung6</vt:lpstr>
      <vt:lpstr>SozialPaedagogischesPersonalStellenProzentOhneAusbildung7</vt:lpstr>
      <vt:lpstr>SozialPaedagogischesPersonalStellenProzentOhneAusbildung8</vt:lpstr>
      <vt:lpstr>SozialPaedagogischesPersonalStellenProzentOhneAusbildung9</vt:lpstr>
      <vt:lpstr>SozialPaedagogischesPersonalStellenProzentTotal1</vt:lpstr>
      <vt:lpstr>SozialPaedagogischesPersonalStellenProzentTotal10</vt:lpstr>
      <vt:lpstr>SozialPaedagogischesPersonalStellenProzentTotal2</vt:lpstr>
      <vt:lpstr>SozialPaedagogischesPersonalStellenProzentTotal3</vt:lpstr>
      <vt:lpstr>SozialPaedagogischesPersonalStellenProzentTotal4</vt:lpstr>
      <vt:lpstr>SozialPaedagogischesPersonalStellenProzentTotal5</vt:lpstr>
      <vt:lpstr>SozialPaedagogischesPersonalStellenProzentTotal6</vt:lpstr>
      <vt:lpstr>SozialPaedagogischesPersonalStellenProzentTotal7</vt:lpstr>
      <vt:lpstr>SozialPaedagogischesPersonalStellenProzentTotal8</vt:lpstr>
      <vt:lpstr>SozialPaedagogischesPersonalStellenProzentTotal9</vt:lpstr>
      <vt:lpstr>Sozio</vt:lpstr>
      <vt:lpstr>Strasse</vt:lpstr>
      <vt:lpstr>ThemaBJ</vt:lpstr>
      <vt:lpstr>ThemaInstitution</vt:lpstr>
      <vt:lpstr>ThemaKantonaleVerbindungsstelle</vt:lpstr>
      <vt:lpstr>TotalAnzahlInterneAusbildungsPlaetze</vt:lpstr>
      <vt:lpstr>TotalAufenthaltstageFreiwilligeEinweisungVorjahr</vt:lpstr>
      <vt:lpstr>TotalAufenthaltstageStrafrechtlicheEinweisungVorjahr</vt:lpstr>
      <vt:lpstr>TotalAufenthaltstageZivilrechtlicheEinweisungVorjahr</vt:lpstr>
      <vt:lpstr>ZuschlagGeschlossenheit1</vt:lpstr>
      <vt:lpstr>ZuschlagGeschlossenheit10</vt:lpstr>
      <vt:lpstr>ZuschlagGeschlossenheit2</vt:lpstr>
      <vt:lpstr>ZuschlagGeschlossenheit3</vt:lpstr>
      <vt:lpstr>ZuschlagGeschlossenheit4</vt:lpstr>
      <vt:lpstr>ZuschlagGeschlossenheit5</vt:lpstr>
      <vt:lpstr>ZuschlagGeschlossenheit6</vt:lpstr>
      <vt:lpstr>ZuschlagGeschlossenheit7</vt:lpstr>
      <vt:lpstr>ZuschlagGeschlossenheit8</vt:lpstr>
      <vt:lpstr>ZuschlagGeschlossenheit9</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Überprüfung der Anerkennung: Selbstdeklaration (zum Herunterladen)</dc:title>
  <dc:creator>Pancaldi Giorgia BJ</dc:creator>
  <cp:lastModifiedBy>Buthey Nathalie BJ</cp:lastModifiedBy>
  <cp:lastPrinted>2024-03-13T13:29:39Z</cp:lastPrinted>
  <dcterms:created xsi:type="dcterms:W3CDTF">2013-11-20T13:19:36Z</dcterms:created>
  <dcterms:modified xsi:type="dcterms:W3CDTF">2024-12-10T05:12:47Z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JPDCFG@15.1700:AssignmentCommentHistory">
    <vt:lpwstr/>
  </property>
  <property fmtid="{D5CDD505-2E9C-101B-9397-08002B2CF9AE}" pid="3" name="FSC#EJPDCFG@15.1700:AssignmentDefaultComment">
    <vt:lpwstr/>
  </property>
  <property fmtid="{D5CDD505-2E9C-101B-9397-08002B2CF9AE}" pid="4" name="FSC#EJPDCFG@15.1700:AssignmentExternalDate">
    <vt:lpwstr/>
  </property>
  <property fmtid="{D5CDD505-2E9C-101B-9397-08002B2CF9AE}" pid="5" name="FSC#EJPDCFG@15.1700:AssignmentPlacingPosition">
    <vt:lpwstr/>
  </property>
  <property fmtid="{D5CDD505-2E9C-101B-9397-08002B2CF9AE}" pid="6" name="FSC#EJPDCFG@15.1700:AssignmentProcessingDeadline">
    <vt:lpwstr/>
  </property>
  <property fmtid="{D5CDD505-2E9C-101B-9397-08002B2CF9AE}" pid="7" name="FSC#EJPDCFG@15.1700:AssignmentRemarks">
    <vt:lpwstr/>
  </property>
  <property fmtid="{D5CDD505-2E9C-101B-9397-08002B2CF9AE}" pid="8" name="FSC#EJPDCFG@15.1700:AssignmentResponsible">
    <vt:lpwstr/>
  </property>
  <property fmtid="{D5CDD505-2E9C-101B-9397-08002B2CF9AE}" pid="9" name="FSC#EJPDCFG@15.1700:AssignmentUsers">
    <vt:lpwstr/>
  </property>
  <property fmtid="{D5CDD505-2E9C-101B-9397-08002B2CF9AE}" pid="10" name="FSC#EJPDCFG@15.1700:AssignmentUsersDone">
    <vt:lpwstr/>
  </property>
  <property fmtid="{D5CDD505-2E9C-101B-9397-08002B2CF9AE}" pid="11" name="FSC#EJPDCFG@15.1700:Department">
    <vt:lpwstr/>
  </property>
  <property fmtid="{D5CDD505-2E9C-101B-9397-08002B2CF9AE}" pid="12" name="FSC#EJPDCFG@15.1700:Department2">
    <vt:lpwstr>Fachbereich Straf- und Massnahmenvollzug</vt:lpwstr>
  </property>
  <property fmtid="{D5CDD505-2E9C-101B-9397-08002B2CF9AE}" pid="13" name="FSC#EJPDCFG@15.1700:DepartmentShort">
    <vt:lpwstr/>
  </property>
  <property fmtid="{D5CDD505-2E9C-101B-9397-08002B2CF9AE}" pid="14" name="FSC#EJPDCFG@15.1700:FileRefOU">
    <vt:lpwstr>Fachbereich Straf- und Massnahmenvollzug</vt:lpwstr>
  </property>
  <property fmtid="{D5CDD505-2E9C-101B-9397-08002B2CF9AE}" pid="15" name="FSC#EJPDCFG@15.1700:HierarchyFifthLevel">
    <vt:lpwstr/>
  </property>
  <property fmtid="{D5CDD505-2E9C-101B-9397-08002B2CF9AE}" pid="16" name="FSC#EJPDCFG@15.1700:HierarchyFirstLevel">
    <vt:lpwstr/>
  </property>
  <property fmtid="{D5CDD505-2E9C-101B-9397-08002B2CF9AE}" pid="17" name="FSC#EJPDCFG@15.1700:HierarchyFirstLevelShort">
    <vt:lpwstr/>
  </property>
  <property fmtid="{D5CDD505-2E9C-101B-9397-08002B2CF9AE}" pid="18" name="FSC#EJPDCFG@15.1700:HierarchyFourthLevel">
    <vt:lpwstr/>
  </property>
  <property fmtid="{D5CDD505-2E9C-101B-9397-08002B2CF9AE}" pid="19" name="FSC#EJPDCFG@15.1700:HierarchySecondLevel">
    <vt:lpwstr/>
  </property>
  <property fmtid="{D5CDD505-2E9C-101B-9397-08002B2CF9AE}" pid="20" name="FSC#EJPDCFG@15.1700:HierarchyThirdLevel">
    <vt:lpwstr/>
  </property>
  <property fmtid="{D5CDD505-2E9C-101B-9397-08002B2CF9AE}" pid="21" name="FSC#EJPDCFG@15.1700:ObjaddressContentObject">
    <vt:lpwstr>COO.2180.109.5.175895</vt:lpwstr>
  </property>
  <property fmtid="{D5CDD505-2E9C-101B-9397-08002B2CF9AE}" pid="22" name="FSC#EJPDCFG@15.1700:OU">
    <vt:lpwstr>Fachbereich Straf- und Massnahmenvollzug</vt:lpwstr>
  </property>
  <property fmtid="{D5CDD505-2E9C-101B-9397-08002B2CF9AE}" pid="23" name="FSC#EJPDIMPORT@100.2000:Recipient">
    <vt:lpwstr/>
  </property>
  <property fmtid="{D5CDD505-2E9C-101B-9397-08002B2CF9AE}" pid="24" name="FSC#EJPDCFG@15.1700:Recipient">
    <vt:lpwstr/>
  </property>
  <property fmtid="{D5CDD505-2E9C-101B-9397-08002B2CF9AE}" pid="25" name="FSC#EJPDCFG@15.1700:RecipientCity">
    <vt:lpwstr/>
  </property>
  <property fmtid="{D5CDD505-2E9C-101B-9397-08002B2CF9AE}" pid="26" name="FSC#EJPDCFG@15.1700:RecipientContactFirstname">
    <vt:lpwstr/>
  </property>
  <property fmtid="{D5CDD505-2E9C-101B-9397-08002B2CF9AE}" pid="27" name="FSC#EJPDCFG@15.1700:RecipientContactSalutation">
    <vt:lpwstr/>
  </property>
  <property fmtid="{D5CDD505-2E9C-101B-9397-08002B2CF9AE}" pid="28" name="FSC#EJPDCFG@15.1700:RecipientContactSurname">
    <vt:lpwstr/>
  </property>
  <property fmtid="{D5CDD505-2E9C-101B-9397-08002B2CF9AE}" pid="29" name="FSC#EJPDCFG@15.1700:RecipientCountry">
    <vt:lpwstr/>
  </property>
  <property fmtid="{D5CDD505-2E9C-101B-9397-08002B2CF9AE}" pid="30" name="FSC#EJPDCFG@15.1700:RecipientDate">
    <vt:lpwstr/>
  </property>
  <property fmtid="{D5CDD505-2E9C-101B-9397-08002B2CF9AE}" pid="31" name="FSC#EJPDCFG@15.1700:RecipientEMail">
    <vt:lpwstr/>
  </property>
  <property fmtid="{D5CDD505-2E9C-101B-9397-08002B2CF9AE}" pid="32" name="FSC#EJPDCFG@15.1700:RecipientFirstname">
    <vt:lpwstr/>
  </property>
  <property fmtid="{D5CDD505-2E9C-101B-9397-08002B2CF9AE}" pid="33" name="FSC#EJPDCFG@15.1700:RecipientOrgname">
    <vt:lpwstr/>
  </property>
  <property fmtid="{D5CDD505-2E9C-101B-9397-08002B2CF9AE}" pid="34" name="FSC#EJPDCFG@15.1700:RecipientPOBox">
    <vt:lpwstr/>
  </property>
  <property fmtid="{D5CDD505-2E9C-101B-9397-08002B2CF9AE}" pid="35" name="FSC#EJPDCFG@15.1700:RecipientSalutation">
    <vt:lpwstr/>
  </property>
  <property fmtid="{D5CDD505-2E9C-101B-9397-08002B2CF9AE}" pid="36" name="FSC#EJPDCFG@15.1700:RecipientStreet">
    <vt:lpwstr/>
  </property>
  <property fmtid="{D5CDD505-2E9C-101B-9397-08002B2CF9AE}" pid="37" name="FSC#EJPDCFG@15.1700:RecipientSurname">
    <vt:lpwstr/>
  </property>
  <property fmtid="{D5CDD505-2E9C-101B-9397-08002B2CF9AE}" pid="38" name="FSC#EJPDCFG@15.1700:RecipientTitle">
    <vt:lpwstr/>
  </property>
  <property fmtid="{D5CDD505-2E9C-101B-9397-08002B2CF9AE}" pid="39" name="FSC#EJPDCFG@15.1700:RecipientZIPCode">
    <vt:lpwstr/>
  </property>
  <property fmtid="{D5CDD505-2E9C-101B-9397-08002B2CF9AE}" pid="40" name="FSC#EJPDCFG@15.1700:SubfileClassification">
    <vt:lpwstr>Nicht klassifiziert</vt:lpwstr>
  </property>
  <property fmtid="{D5CDD505-2E9C-101B-9397-08002B2CF9AE}" pid="41" name="FSC#EJPDCFG@15.1700:SubfileDossierRef">
    <vt:lpwstr>323.0/2015/2014/00562</vt:lpwstr>
  </property>
  <property fmtid="{D5CDD505-2E9C-101B-9397-08002B2CF9AE}" pid="42" name="FSC#EJPDCFG@15.1700:SubfileResponsibleAddress">
    <vt:lpwstr/>
  </property>
  <property fmtid="{D5CDD505-2E9C-101B-9397-08002B2CF9AE}" pid="43" name="FSC#EJPDCFG@15.1700:SubfileResponsibleEmail">
    <vt:lpwstr/>
  </property>
  <property fmtid="{D5CDD505-2E9C-101B-9397-08002B2CF9AE}" pid="44" name="FSC#EJPDCFG@15.1700:SubfileResponsibleFirstname">
    <vt:lpwstr/>
  </property>
  <property fmtid="{D5CDD505-2E9C-101B-9397-08002B2CF9AE}" pid="45" name="FSC#EJPDCFG@15.1700:SubfileResponsibleInitials">
    <vt:lpwstr/>
  </property>
  <property fmtid="{D5CDD505-2E9C-101B-9397-08002B2CF9AE}" pid="46" name="FSC#EJPDCFG@15.1700:SubfileResponsibleProfession">
    <vt:lpwstr/>
  </property>
  <property fmtid="{D5CDD505-2E9C-101B-9397-08002B2CF9AE}" pid="47" name="FSC#EJPDCFG@15.1700:SubfileResponsibleSalutation">
    <vt:lpwstr/>
  </property>
  <property fmtid="{D5CDD505-2E9C-101B-9397-08002B2CF9AE}" pid="48" name="FSC#EJPDCFG@15.1700:SubfileResponsibleSurname">
    <vt:lpwstr/>
  </property>
  <property fmtid="{D5CDD505-2E9C-101B-9397-08002B2CF9AE}" pid="49" name="FSC#EJPDCFG@15.1700:SubfileResponsibleTelFax">
    <vt:lpwstr/>
  </property>
  <property fmtid="{D5CDD505-2E9C-101B-9397-08002B2CF9AE}" pid="50" name="FSC#EJPDCFG@15.1700:SubfileResponsibleTelOffice">
    <vt:lpwstr/>
  </property>
  <property fmtid="{D5CDD505-2E9C-101B-9397-08002B2CF9AE}" pid="51" name="FSC#EJPDCFG@15.1700:SubfileResponsibleUrl">
    <vt:lpwstr/>
  </property>
  <property fmtid="{D5CDD505-2E9C-101B-9397-08002B2CF9AE}" pid="52" name="FSC#EJPDCFG@15.1700:SubfileSubject">
    <vt:lpwstr>Selbstdeklaration D Überprüfung 2015</vt:lpwstr>
  </property>
  <property fmtid="{D5CDD505-2E9C-101B-9397-08002B2CF9AE}" pid="53" name="FSC#EJPDCFG@15.1700:SubfileTitle">
    <vt:lpwstr>Selbstdeklaration D Überprüfung 2015</vt:lpwstr>
  </property>
  <property fmtid="{D5CDD505-2E9C-101B-9397-08002B2CF9AE}" pid="54" name="FSC#EJPDIMPORT@100.2000:PersonnelSurname">
    <vt:lpwstr/>
  </property>
  <property fmtid="{D5CDD505-2E9C-101B-9397-08002B2CF9AE}" pid="55" name="FSC#EJPDIMPORT@100.2000:PersonnelFirstname">
    <vt:lpwstr/>
  </property>
  <property fmtid="{D5CDD505-2E9C-101B-9397-08002B2CF9AE}" pid="56" name="FSC#EJPDIMPORT@100.2000:PersonnelBirthday">
    <vt:lpwstr/>
  </property>
  <property fmtid="{D5CDD505-2E9C-101B-9397-08002B2CF9AE}" pid="57" name="FSC#EJPDIMPORT@100.2000:PersonnelProfession">
    <vt:lpwstr/>
  </property>
  <property fmtid="{D5CDD505-2E9C-101B-9397-08002B2CF9AE}" pid="58" name="FSC#EJPDIMPORT@100.2000:PersonnelAddress">
    <vt:lpwstr/>
  </property>
  <property fmtid="{D5CDD505-2E9C-101B-9397-08002B2CF9AE}" pid="59" name="FSC#EJPDIMPORT@100.2000:PersonnelOrgAddress">
    <vt:lpwstr/>
  </property>
  <property fmtid="{D5CDD505-2E9C-101B-9397-08002B2CF9AE}" pid="60" name="FSC#EJPDIMPORT@100.2000:PersonnelOrgname">
    <vt:lpwstr/>
  </property>
  <property fmtid="{D5CDD505-2E9C-101B-9397-08002B2CF9AE}" pid="61" name="FSC#COOSYSTEM@1.1:Container">
    <vt:lpwstr>COO.2180.109.5.175895</vt:lpwstr>
  </property>
  <property fmtid="{D5CDD505-2E9C-101B-9397-08002B2CF9AE}" pid="62" name="FSC#COOELAK@1.1001:Subject">
    <vt:lpwstr/>
  </property>
  <property fmtid="{D5CDD505-2E9C-101B-9397-08002B2CF9AE}" pid="63" name="FSC#COOELAK@1.1001:FileReference">
    <vt:lpwstr>323.0/2015/2014/00562</vt:lpwstr>
  </property>
  <property fmtid="{D5CDD505-2E9C-101B-9397-08002B2CF9AE}" pid="64" name="FSC#COOELAK@1.1001:FileRefYear">
    <vt:lpwstr>2014</vt:lpwstr>
  </property>
  <property fmtid="{D5CDD505-2E9C-101B-9397-08002B2CF9AE}" pid="65" name="FSC#COOELAK@1.1001:FileRefOrdinal">
    <vt:lpwstr>562</vt:lpwstr>
  </property>
  <property fmtid="{D5CDD505-2E9C-101B-9397-08002B2CF9AE}" pid="66" name="FSC#COOELAK@1.1001:FileRefOU">
    <vt:lpwstr>BJ-SMV</vt:lpwstr>
  </property>
  <property fmtid="{D5CDD505-2E9C-101B-9397-08002B2CF9AE}" pid="67" name="FSC#COOELAK@1.1001:Organization">
    <vt:lpwstr/>
  </property>
  <property fmtid="{D5CDD505-2E9C-101B-9397-08002B2CF9AE}" pid="68" name="FSC#COOELAK@1.1001:Owner">
    <vt:lpwstr>Stämpfli Andrea</vt:lpwstr>
  </property>
  <property fmtid="{D5CDD505-2E9C-101B-9397-08002B2CF9AE}" pid="69" name="FSC#COOELAK@1.1001:OwnerExtension">
    <vt:lpwstr>+41 58 462 41 28</vt:lpwstr>
  </property>
  <property fmtid="{D5CDD505-2E9C-101B-9397-08002B2CF9AE}" pid="70" name="FSC#COOELAK@1.1001:OwnerFaxExtension">
    <vt:lpwstr>+41 58 462 78 73</vt:lpwstr>
  </property>
  <property fmtid="{D5CDD505-2E9C-101B-9397-08002B2CF9AE}" pid="71" name="FSC#COOELAK@1.1001:DispatchedBy">
    <vt:lpwstr/>
  </property>
  <property fmtid="{D5CDD505-2E9C-101B-9397-08002B2CF9AE}" pid="72" name="FSC#COOELAK@1.1001:DispatchedAt">
    <vt:lpwstr/>
  </property>
  <property fmtid="{D5CDD505-2E9C-101B-9397-08002B2CF9AE}" pid="73" name="FSC#COOELAK@1.1001:ApprovedBy">
    <vt:lpwstr/>
  </property>
  <property fmtid="{D5CDD505-2E9C-101B-9397-08002B2CF9AE}" pid="74" name="FSC#COOELAK@1.1001:ApprovedAt">
    <vt:lpwstr/>
  </property>
  <property fmtid="{D5CDD505-2E9C-101B-9397-08002B2CF9AE}" pid="75" name="FSC#COOELAK@1.1001:Department">
    <vt:lpwstr>Fachbereich Straf- und Massnahmenvollzug (BJ-SMV)</vt:lpwstr>
  </property>
  <property fmtid="{D5CDD505-2E9C-101B-9397-08002B2CF9AE}" pid="76" name="FSC#COOELAK@1.1001:CreatedAt">
    <vt:lpwstr>12.08.2014</vt:lpwstr>
  </property>
  <property fmtid="{D5CDD505-2E9C-101B-9397-08002B2CF9AE}" pid="77" name="FSC#COOELAK@1.1001:OU">
    <vt:lpwstr>Fachbereich Straf- und Massnahmenvollzug (BJ-SMV)</vt:lpwstr>
  </property>
  <property fmtid="{D5CDD505-2E9C-101B-9397-08002B2CF9AE}" pid="78" name="FSC#COOELAK@1.1001:Priority">
    <vt:lpwstr> ()</vt:lpwstr>
  </property>
  <property fmtid="{D5CDD505-2E9C-101B-9397-08002B2CF9AE}" pid="79" name="FSC#COOELAK@1.1001:ObjBarCode">
    <vt:lpwstr>*COO.2180.109.5.175895*</vt:lpwstr>
  </property>
  <property fmtid="{D5CDD505-2E9C-101B-9397-08002B2CF9AE}" pid="80" name="FSC#COOELAK@1.1001:RefBarCode">
    <vt:lpwstr>*COO.2180.109.8.989437*</vt:lpwstr>
  </property>
  <property fmtid="{D5CDD505-2E9C-101B-9397-08002B2CF9AE}" pid="81" name="FSC#COOELAK@1.1001:FileRefBarCode">
    <vt:lpwstr>*323.0/2015/2014/00562*</vt:lpwstr>
  </property>
  <property fmtid="{D5CDD505-2E9C-101B-9397-08002B2CF9AE}" pid="82" name="FSC#COOELAK@1.1001:ExternalRef">
    <vt:lpwstr/>
  </property>
  <property fmtid="{D5CDD505-2E9C-101B-9397-08002B2CF9AE}" pid="83" name="FSC#COOELAK@1.1001:IncomingNumber">
    <vt:lpwstr/>
  </property>
  <property fmtid="{D5CDD505-2E9C-101B-9397-08002B2CF9AE}" pid="84" name="FSC#COOELAK@1.1001:IncomingSubject">
    <vt:lpwstr/>
  </property>
  <property fmtid="{D5CDD505-2E9C-101B-9397-08002B2CF9AE}" pid="85" name="FSC#COOELAK@1.1001:ProcessResponsible">
    <vt:lpwstr/>
  </property>
  <property fmtid="{D5CDD505-2E9C-101B-9397-08002B2CF9AE}" pid="86" name="FSC#COOELAK@1.1001:ProcessResponsiblePhone">
    <vt:lpwstr/>
  </property>
  <property fmtid="{D5CDD505-2E9C-101B-9397-08002B2CF9AE}" pid="87" name="FSC#COOELAK@1.1001:ProcessResponsibleMail">
    <vt:lpwstr/>
  </property>
  <property fmtid="{D5CDD505-2E9C-101B-9397-08002B2CF9AE}" pid="88" name="FSC#COOELAK@1.1001:ProcessResponsibleFax">
    <vt:lpwstr/>
  </property>
  <property fmtid="{D5CDD505-2E9C-101B-9397-08002B2CF9AE}" pid="89" name="FSC#COOELAK@1.1001:ApproverFirstName">
    <vt:lpwstr/>
  </property>
  <property fmtid="{D5CDD505-2E9C-101B-9397-08002B2CF9AE}" pid="90" name="FSC#COOELAK@1.1001:ApproverSurName">
    <vt:lpwstr/>
  </property>
  <property fmtid="{D5CDD505-2E9C-101B-9397-08002B2CF9AE}" pid="91" name="FSC#COOELAK@1.1001:ApproverTitle">
    <vt:lpwstr/>
  </property>
  <property fmtid="{D5CDD505-2E9C-101B-9397-08002B2CF9AE}" pid="92" name="FSC#COOELAK@1.1001:ExternalDate">
    <vt:lpwstr/>
  </property>
  <property fmtid="{D5CDD505-2E9C-101B-9397-08002B2CF9AE}" pid="93" name="FSC#COOELAK@1.1001:SettlementApprovedAt">
    <vt:lpwstr/>
  </property>
  <property fmtid="{D5CDD505-2E9C-101B-9397-08002B2CF9AE}" pid="94" name="FSC#COOELAK@1.1001:BaseNumber">
    <vt:lpwstr>323.0</vt:lpwstr>
  </property>
  <property fmtid="{D5CDD505-2E9C-101B-9397-08002B2CF9AE}" pid="95" name="FSC#COOELAK@1.1001:CurrentUserRolePos">
    <vt:lpwstr>Sachbearbeiter/in</vt:lpwstr>
  </property>
  <property fmtid="{D5CDD505-2E9C-101B-9397-08002B2CF9AE}" pid="96" name="FSC#COOELAK@1.1001:CurrentUserEmail">
    <vt:lpwstr>barbara.leuthold@bj.admin.ch</vt:lpwstr>
  </property>
  <property fmtid="{D5CDD505-2E9C-101B-9397-08002B2CF9AE}" pid="97" name="FSC#ELAKGOV@1.1001:PersonalSubjGender">
    <vt:lpwstr/>
  </property>
  <property fmtid="{D5CDD505-2E9C-101B-9397-08002B2CF9AE}" pid="98" name="FSC#ELAKGOV@1.1001:PersonalSubjFirstName">
    <vt:lpwstr/>
  </property>
  <property fmtid="{D5CDD505-2E9C-101B-9397-08002B2CF9AE}" pid="99" name="FSC#ELAKGOV@1.1001:PersonalSubjSurName">
    <vt:lpwstr/>
  </property>
  <property fmtid="{D5CDD505-2E9C-101B-9397-08002B2CF9AE}" pid="100" name="FSC#ELAKGOV@1.1001:PersonalSubjSalutation">
    <vt:lpwstr/>
  </property>
  <property fmtid="{D5CDD505-2E9C-101B-9397-08002B2CF9AE}" pid="101" name="FSC#ELAKGOV@1.1001:PersonalSubjAddress">
    <vt:lpwstr/>
  </property>
  <property fmtid="{D5CDD505-2E9C-101B-9397-08002B2CF9AE}" pid="102" name="FSC#ATSTATECFG@1.1001:Office">
    <vt:lpwstr/>
  </property>
  <property fmtid="{D5CDD505-2E9C-101B-9397-08002B2CF9AE}" pid="103" name="FSC#ATSTATECFG@1.1001:Agent">
    <vt:lpwstr/>
  </property>
  <property fmtid="{D5CDD505-2E9C-101B-9397-08002B2CF9AE}" pid="104" name="FSC#ATSTATECFG@1.1001:AgentPhone">
    <vt:lpwstr/>
  </property>
  <property fmtid="{D5CDD505-2E9C-101B-9397-08002B2CF9AE}" pid="105" name="FSC#ATSTATECFG@1.1001:DepartmentFax">
    <vt:lpwstr/>
  </property>
  <property fmtid="{D5CDD505-2E9C-101B-9397-08002B2CF9AE}" pid="106" name="FSC#ATSTATECFG@1.1001:DepartmentEmail">
    <vt:lpwstr/>
  </property>
  <property fmtid="{D5CDD505-2E9C-101B-9397-08002B2CF9AE}" pid="107" name="FSC#ATSTATECFG@1.1001:SubfileDate">
    <vt:lpwstr>12.08.2014</vt:lpwstr>
  </property>
  <property fmtid="{D5CDD505-2E9C-101B-9397-08002B2CF9AE}" pid="108" name="FSC#ATSTATECFG@1.1001:SubfileSubject">
    <vt:lpwstr/>
  </property>
  <property fmtid="{D5CDD505-2E9C-101B-9397-08002B2CF9AE}" pid="109" name="FSC#ATSTATECFG@1.1001:DepartmentZipCode">
    <vt:lpwstr/>
  </property>
  <property fmtid="{D5CDD505-2E9C-101B-9397-08002B2CF9AE}" pid="110" name="FSC#ATSTATECFG@1.1001:DepartmentCountry">
    <vt:lpwstr/>
  </property>
  <property fmtid="{D5CDD505-2E9C-101B-9397-08002B2CF9AE}" pid="111" name="FSC#ATSTATECFG@1.1001:DepartmentCity">
    <vt:lpwstr/>
  </property>
  <property fmtid="{D5CDD505-2E9C-101B-9397-08002B2CF9AE}" pid="112" name="FSC#ATSTATECFG@1.1001:DepartmentStreet">
    <vt:lpwstr/>
  </property>
  <property fmtid="{D5CDD505-2E9C-101B-9397-08002B2CF9AE}" pid="113" name="FSC#ATSTATECFG@1.1001:DepartmentDVR">
    <vt:lpwstr/>
  </property>
  <property fmtid="{D5CDD505-2E9C-101B-9397-08002B2CF9AE}" pid="114" name="FSC#ATSTATECFG@1.1001:DepartmentUID">
    <vt:lpwstr/>
  </property>
  <property fmtid="{D5CDD505-2E9C-101B-9397-08002B2CF9AE}" pid="115" name="FSC#ATSTATECFG@1.1001:SubfileReference">
    <vt:lpwstr>323.0/2015/2014/00562</vt:lpwstr>
  </property>
  <property fmtid="{D5CDD505-2E9C-101B-9397-08002B2CF9AE}" pid="116" name="FSC#ATSTATECFG@1.1001:Clause">
    <vt:lpwstr/>
  </property>
  <property fmtid="{D5CDD505-2E9C-101B-9397-08002B2CF9AE}" pid="117" name="FSC#ATSTATECFG@1.1001:ApprovedSignature">
    <vt:lpwstr/>
  </property>
  <property fmtid="{D5CDD505-2E9C-101B-9397-08002B2CF9AE}" pid="118" name="FSC#ATSTATECFG@1.1001:BankAccount">
    <vt:lpwstr/>
  </property>
  <property fmtid="{D5CDD505-2E9C-101B-9397-08002B2CF9AE}" pid="119" name="FSC#ATSTATECFG@1.1001:BankAccountOwner">
    <vt:lpwstr/>
  </property>
  <property fmtid="{D5CDD505-2E9C-101B-9397-08002B2CF9AE}" pid="120" name="FSC#ATSTATECFG@1.1001:BankInstitute">
    <vt:lpwstr/>
  </property>
  <property fmtid="{D5CDD505-2E9C-101B-9397-08002B2CF9AE}" pid="121" name="FSC#ATSTATECFG@1.1001:BankAccountID">
    <vt:lpwstr/>
  </property>
  <property fmtid="{D5CDD505-2E9C-101B-9397-08002B2CF9AE}" pid="122" name="FSC#ATSTATECFG@1.1001:BankAccountIBAN">
    <vt:lpwstr/>
  </property>
  <property fmtid="{D5CDD505-2E9C-101B-9397-08002B2CF9AE}" pid="123" name="FSC#ATSTATECFG@1.1001:BankAccountBIC">
    <vt:lpwstr/>
  </property>
  <property fmtid="{D5CDD505-2E9C-101B-9397-08002B2CF9AE}" pid="124" name="FSC#ATSTATECFG@1.1001:BankName">
    <vt:lpwstr/>
  </property>
  <property fmtid="{D5CDD505-2E9C-101B-9397-08002B2CF9AE}" pid="125" name="FSC#FSCFOLIO@1.1001:docpropproject">
    <vt:lpwstr/>
  </property>
</Properties>
</file>